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60" windowWidth="16605" windowHeight="9375"/>
  </bookViews>
  <sheets>
    <sheet name="Меню лето" sheetId="2" r:id="rId1"/>
    <sheet name="Сырьё лето" sheetId="3" r:id="rId2"/>
  </sheets>
  <definedNames>
    <definedName name="_xlnm.Print_Area" localSheetId="0">'Меню лето'!$A$1:$R$139</definedName>
  </definedNames>
  <calcPr calcId="125725" iterateDelta="1E-4"/>
</workbook>
</file>

<file path=xl/calcChain.xml><?xml version="1.0" encoding="utf-8"?>
<calcChain xmlns="http://schemas.openxmlformats.org/spreadsheetml/2006/main">
  <c r="J64" i="3"/>
  <c r="E35"/>
  <c r="C58" l="1"/>
  <c r="A97"/>
  <c r="B97"/>
  <c r="C97"/>
  <c r="B98"/>
  <c r="C98"/>
  <c r="A99"/>
  <c r="B99"/>
  <c r="C99"/>
  <c r="B100"/>
  <c r="C100"/>
  <c r="A101"/>
  <c r="B101"/>
  <c r="C101"/>
  <c r="B96"/>
  <c r="C96"/>
  <c r="A96"/>
  <c r="A87"/>
  <c r="B87"/>
  <c r="C87"/>
  <c r="A88"/>
  <c r="B88"/>
  <c r="C88"/>
  <c r="A89"/>
  <c r="B89"/>
  <c r="C89"/>
  <c r="B90"/>
  <c r="C90"/>
  <c r="B86"/>
  <c r="C86"/>
  <c r="A86"/>
  <c r="A76"/>
  <c r="B76"/>
  <c r="C76"/>
  <c r="A77"/>
  <c r="B77"/>
  <c r="C77"/>
  <c r="A78"/>
  <c r="B78"/>
  <c r="C78"/>
  <c r="B79"/>
  <c r="C79"/>
  <c r="B80"/>
  <c r="C80"/>
  <c r="B75"/>
  <c r="C75"/>
  <c r="A75"/>
  <c r="A65"/>
  <c r="B65"/>
  <c r="C65"/>
  <c r="A66"/>
  <c r="B66"/>
  <c r="C66"/>
  <c r="A67"/>
  <c r="B67"/>
  <c r="C67"/>
  <c r="B68"/>
  <c r="C68"/>
  <c r="B69"/>
  <c r="C69"/>
  <c r="B64"/>
  <c r="C64"/>
  <c r="A64"/>
  <c r="A60"/>
  <c r="B60"/>
  <c r="C60"/>
  <c r="A56"/>
  <c r="B56"/>
  <c r="C56"/>
  <c r="A57"/>
  <c r="B57"/>
  <c r="C57"/>
  <c r="B58"/>
  <c r="B59"/>
  <c r="C59"/>
  <c r="B55"/>
  <c r="C55"/>
  <c r="A55"/>
  <c r="A45"/>
  <c r="B45"/>
  <c r="C45"/>
  <c r="A46"/>
  <c r="B46"/>
  <c r="C46"/>
  <c r="A47"/>
  <c r="B47"/>
  <c r="C47"/>
  <c r="B48"/>
  <c r="C48"/>
  <c r="B49"/>
  <c r="C49"/>
  <c r="B44"/>
  <c r="C44"/>
  <c r="A44"/>
  <c r="A35"/>
  <c r="B35"/>
  <c r="C35"/>
  <c r="A36"/>
  <c r="B36"/>
  <c r="C36"/>
  <c r="A37"/>
  <c r="B37"/>
  <c r="C37"/>
  <c r="B38"/>
  <c r="C38"/>
  <c r="B39"/>
  <c r="C39"/>
  <c r="B34"/>
  <c r="C34"/>
  <c r="A34"/>
  <c r="B25"/>
  <c r="C25"/>
  <c r="B26"/>
  <c r="C26"/>
  <c r="B27"/>
  <c r="C27"/>
  <c r="B28"/>
  <c r="C28"/>
  <c r="B24"/>
  <c r="C24"/>
  <c r="A25"/>
  <c r="A26"/>
  <c r="A24"/>
  <c r="C15"/>
  <c r="C16"/>
  <c r="C17"/>
  <c r="C18"/>
  <c r="C19"/>
  <c r="C14"/>
  <c r="B15"/>
  <c r="B16"/>
  <c r="B17"/>
  <c r="B18"/>
  <c r="B19"/>
  <c r="B14"/>
  <c r="A15"/>
  <c r="A16"/>
  <c r="A17"/>
  <c r="A14"/>
  <c r="A6"/>
  <c r="A9"/>
  <c r="A5"/>
  <c r="A4"/>
  <c r="C5"/>
  <c r="C6"/>
  <c r="C7"/>
  <c r="C8"/>
  <c r="C9"/>
  <c r="C4"/>
  <c r="B5"/>
  <c r="B6"/>
  <c r="B7"/>
  <c r="B8"/>
  <c r="B9"/>
  <c r="B4"/>
  <c r="G125" i="2" l="1"/>
  <c r="G124"/>
  <c r="G113"/>
  <c r="G112"/>
  <c r="G102" l="1"/>
  <c r="G101"/>
  <c r="G100"/>
  <c r="G90"/>
  <c r="G89"/>
  <c r="G78"/>
  <c r="G76"/>
  <c r="D70"/>
  <c r="G67"/>
  <c r="G66"/>
  <c r="G55" l="1"/>
  <c r="G54"/>
  <c r="G42"/>
  <c r="G43"/>
  <c r="G31"/>
  <c r="G32"/>
  <c r="G21"/>
  <c r="D116"/>
  <c r="G77"/>
  <c r="C81" l="1"/>
  <c r="H70" l="1"/>
  <c r="I70"/>
  <c r="J70"/>
  <c r="K70"/>
  <c r="L70"/>
  <c r="M70"/>
  <c r="N70"/>
  <c r="O70"/>
  <c r="P70"/>
  <c r="Q70"/>
  <c r="R70"/>
  <c r="H58"/>
  <c r="I58"/>
  <c r="J58"/>
  <c r="K58"/>
  <c r="L58"/>
  <c r="M58"/>
  <c r="N58"/>
  <c r="O58"/>
  <c r="P58"/>
  <c r="Q58"/>
  <c r="R58"/>
  <c r="C58"/>
  <c r="C52" i="3"/>
  <c r="C70" i="2"/>
  <c r="R133"/>
  <c r="Q133"/>
  <c r="P133"/>
  <c r="O133"/>
  <c r="N133"/>
  <c r="M133"/>
  <c r="L133"/>
  <c r="K133"/>
  <c r="J133"/>
  <c r="I133"/>
  <c r="H133"/>
  <c r="G133"/>
  <c r="F133"/>
  <c r="E133"/>
  <c r="D133"/>
  <c r="R127"/>
  <c r="Q127"/>
  <c r="P127"/>
  <c r="O127"/>
  <c r="N127"/>
  <c r="M127"/>
  <c r="L127"/>
  <c r="K127"/>
  <c r="J127"/>
  <c r="I127"/>
  <c r="H127"/>
  <c r="C127"/>
  <c r="F127"/>
  <c r="E127"/>
  <c r="D127"/>
  <c r="G123"/>
  <c r="G122"/>
  <c r="G121"/>
  <c r="G120"/>
  <c r="R116"/>
  <c r="Q116"/>
  <c r="P116"/>
  <c r="O116"/>
  <c r="N116"/>
  <c r="M116"/>
  <c r="L116"/>
  <c r="K116"/>
  <c r="J116"/>
  <c r="I116"/>
  <c r="H116"/>
  <c r="F116"/>
  <c r="E116"/>
  <c r="C116"/>
  <c r="G111"/>
  <c r="G110"/>
  <c r="G109"/>
  <c r="R105"/>
  <c r="Q105"/>
  <c r="P105"/>
  <c r="O105"/>
  <c r="N105"/>
  <c r="M105"/>
  <c r="L105"/>
  <c r="K105"/>
  <c r="J105"/>
  <c r="I105"/>
  <c r="H105"/>
  <c r="C105"/>
  <c r="F105"/>
  <c r="G99"/>
  <c r="R93"/>
  <c r="Q93"/>
  <c r="P93"/>
  <c r="O93"/>
  <c r="N93"/>
  <c r="M93"/>
  <c r="L93"/>
  <c r="K93"/>
  <c r="J93"/>
  <c r="I93"/>
  <c r="H93"/>
  <c r="C93"/>
  <c r="G88"/>
  <c r="G86"/>
  <c r="R81"/>
  <c r="Q81"/>
  <c r="P81"/>
  <c r="O81"/>
  <c r="N81"/>
  <c r="M81"/>
  <c r="L81"/>
  <c r="K81"/>
  <c r="J81"/>
  <c r="I81"/>
  <c r="H81"/>
  <c r="F81"/>
  <c r="E81"/>
  <c r="D81"/>
  <c r="G79"/>
  <c r="G75"/>
  <c r="F70"/>
  <c r="E70"/>
  <c r="G65"/>
  <c r="G64"/>
  <c r="G63"/>
  <c r="F58"/>
  <c r="E58"/>
  <c r="D58"/>
  <c r="G53"/>
  <c r="G52"/>
  <c r="G51"/>
  <c r="G50"/>
  <c r="R46"/>
  <c r="Q46"/>
  <c r="P46"/>
  <c r="O46"/>
  <c r="N46"/>
  <c r="M46"/>
  <c r="L46"/>
  <c r="K46"/>
  <c r="J46"/>
  <c r="I46"/>
  <c r="H46"/>
  <c r="C46"/>
  <c r="E46"/>
  <c r="G41"/>
  <c r="G40"/>
  <c r="G39"/>
  <c r="R35"/>
  <c r="Q35"/>
  <c r="P35"/>
  <c r="O35"/>
  <c r="N35"/>
  <c r="M35"/>
  <c r="L35"/>
  <c r="K35"/>
  <c r="J35"/>
  <c r="I35"/>
  <c r="H35"/>
  <c r="C35"/>
  <c r="E35"/>
  <c r="G30"/>
  <c r="G29"/>
  <c r="G28"/>
  <c r="G27"/>
  <c r="R23"/>
  <c r="Q23"/>
  <c r="P23"/>
  <c r="O23"/>
  <c r="N23"/>
  <c r="M23"/>
  <c r="L23"/>
  <c r="K23"/>
  <c r="J23"/>
  <c r="I23"/>
  <c r="H23"/>
  <c r="C23"/>
  <c r="G20"/>
  <c r="F23"/>
  <c r="E23"/>
  <c r="G18"/>
  <c r="G17"/>
  <c r="G16"/>
  <c r="E105" l="1"/>
  <c r="F46"/>
  <c r="D93"/>
  <c r="G19"/>
  <c r="G23" s="1"/>
  <c r="F35"/>
  <c r="E93"/>
  <c r="G81"/>
  <c r="F93"/>
  <c r="D23"/>
  <c r="K135"/>
  <c r="G116"/>
  <c r="G70"/>
  <c r="G93"/>
  <c r="G98"/>
  <c r="D105"/>
  <c r="G35"/>
  <c r="O135"/>
  <c r="R135"/>
  <c r="J135"/>
  <c r="L135"/>
  <c r="M135"/>
  <c r="H135"/>
  <c r="P135"/>
  <c r="N135"/>
  <c r="I135"/>
  <c r="Q135"/>
  <c r="G58"/>
  <c r="G127"/>
  <c r="G46"/>
  <c r="D46"/>
  <c r="D35"/>
  <c r="E135" l="1"/>
  <c r="G105"/>
  <c r="G135" s="1"/>
  <c r="F135"/>
  <c r="D135"/>
  <c r="J72" i="3"/>
  <c r="D72"/>
  <c r="E72"/>
  <c r="G72"/>
  <c r="H72"/>
  <c r="I72"/>
  <c r="K72"/>
  <c r="L72"/>
  <c r="M72"/>
  <c r="N72"/>
  <c r="O72"/>
  <c r="P72"/>
  <c r="Q72"/>
  <c r="R72"/>
  <c r="S72"/>
  <c r="T72"/>
  <c r="U72"/>
  <c r="W72"/>
  <c r="X72"/>
  <c r="Y72"/>
  <c r="Z72"/>
  <c r="AA72"/>
  <c r="AB72"/>
  <c r="AC72"/>
  <c r="AD72"/>
  <c r="AE72"/>
  <c r="AF72"/>
  <c r="AG72"/>
  <c r="C72"/>
  <c r="D61"/>
  <c r="E61"/>
  <c r="F61"/>
  <c r="H61"/>
  <c r="I61"/>
  <c r="J61"/>
  <c r="K61"/>
  <c r="L61"/>
  <c r="M61"/>
  <c r="N61"/>
  <c r="O61"/>
  <c r="P61"/>
  <c r="Q61"/>
  <c r="S61"/>
  <c r="T61"/>
  <c r="U61"/>
  <c r="V61"/>
  <c r="W61"/>
  <c r="X61"/>
  <c r="Y61"/>
  <c r="Z61"/>
  <c r="AA61"/>
  <c r="AB61"/>
  <c r="AC61"/>
  <c r="AD61"/>
  <c r="AE61"/>
  <c r="AF61"/>
  <c r="AG61"/>
  <c r="C61"/>
  <c r="D83" l="1"/>
  <c r="E83"/>
  <c r="F83"/>
  <c r="H83"/>
  <c r="I83"/>
  <c r="K83"/>
  <c r="L83"/>
  <c r="M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C8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C93"/>
  <c r="D31"/>
  <c r="E31"/>
  <c r="F31"/>
  <c r="G31"/>
  <c r="H31"/>
  <c r="I31"/>
  <c r="K31"/>
  <c r="L31"/>
  <c r="M31"/>
  <c r="N31"/>
  <c r="O31"/>
  <c r="P31"/>
  <c r="Q31"/>
  <c r="R31"/>
  <c r="S31"/>
  <c r="T31"/>
  <c r="U31"/>
  <c r="V31"/>
  <c r="W31"/>
  <c r="Y31"/>
  <c r="Z31"/>
  <c r="AA31"/>
  <c r="AB31"/>
  <c r="AC31"/>
  <c r="AD31"/>
  <c r="AE31"/>
  <c r="AF31"/>
  <c r="AG31"/>
  <c r="C31"/>
  <c r="D21"/>
  <c r="E21"/>
  <c r="F21"/>
  <c r="H21"/>
  <c r="I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C2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C11"/>
  <c r="X31" l="1"/>
  <c r="J21"/>
  <c r="AG52"/>
  <c r="AG41"/>
  <c r="V72"/>
  <c r="R52"/>
  <c r="D103"/>
  <c r="F103"/>
  <c r="G103"/>
  <c r="H103"/>
  <c r="I103"/>
  <c r="J103"/>
  <c r="K103"/>
  <c r="L103"/>
  <c r="M103"/>
  <c r="N103"/>
  <c r="O103"/>
  <c r="P103"/>
  <c r="Q103"/>
  <c r="S103"/>
  <c r="T103"/>
  <c r="U103"/>
  <c r="V103"/>
  <c r="X103"/>
  <c r="Y103"/>
  <c r="AA103"/>
  <c r="AB103"/>
  <c r="AC103"/>
  <c r="AD103"/>
  <c r="AE103"/>
  <c r="C103"/>
  <c r="D52"/>
  <c r="E52"/>
  <c r="F52"/>
  <c r="G52"/>
  <c r="H52"/>
  <c r="I52"/>
  <c r="J52"/>
  <c r="K52"/>
  <c r="L52"/>
  <c r="M52"/>
  <c r="N52"/>
  <c r="O52"/>
  <c r="P52"/>
  <c r="Q52"/>
  <c r="S52"/>
  <c r="T52"/>
  <c r="U52"/>
  <c r="V52"/>
  <c r="W52"/>
  <c r="X52"/>
  <c r="Y52"/>
  <c r="Z52"/>
  <c r="AA52"/>
  <c r="AB52"/>
  <c r="AC52"/>
  <c r="AD52"/>
  <c r="AE52"/>
  <c r="AF52"/>
  <c r="G83"/>
  <c r="J83"/>
  <c r="N83"/>
  <c r="G21"/>
  <c r="F72"/>
  <c r="D41"/>
  <c r="F41"/>
  <c r="G41"/>
  <c r="H41"/>
  <c r="K41"/>
  <c r="L41"/>
  <c r="M41"/>
  <c r="N41"/>
  <c r="O41"/>
  <c r="P41"/>
  <c r="S41"/>
  <c r="T41"/>
  <c r="U41"/>
  <c r="V41"/>
  <c r="X41"/>
  <c r="Y41"/>
  <c r="Z41"/>
  <c r="AA41"/>
  <c r="AB41"/>
  <c r="AC41"/>
  <c r="AD41"/>
  <c r="AE41"/>
  <c r="AF41"/>
  <c r="C41"/>
  <c r="E41"/>
  <c r="Q41"/>
  <c r="J31" l="1"/>
  <c r="J41"/>
  <c r="I41" l="1"/>
  <c r="R41"/>
  <c r="W41"/>
  <c r="F145" l="1"/>
  <c r="I145" s="1"/>
  <c r="AG107" s="1"/>
  <c r="AG108" s="1"/>
  <c r="E145"/>
  <c r="H145" s="1"/>
  <c r="AF107" s="1"/>
  <c r="AF108" s="1"/>
  <c r="F144"/>
  <c r="I144" s="1"/>
  <c r="E144"/>
  <c r="H144" s="1"/>
  <c r="AE107" s="1"/>
  <c r="AE108" s="1"/>
  <c r="F143"/>
  <c r="I143" s="1"/>
  <c r="E143"/>
  <c r="H143" s="1"/>
  <c r="AD107" s="1"/>
  <c r="AD108" s="1"/>
  <c r="F142"/>
  <c r="I142" s="1"/>
  <c r="E142"/>
  <c r="H142" s="1"/>
  <c r="F141"/>
  <c r="I141" s="1"/>
  <c r="E141"/>
  <c r="H141" s="1"/>
  <c r="AC107" s="1"/>
  <c r="AC108" s="1"/>
  <c r="F140"/>
  <c r="I140" s="1"/>
  <c r="E140"/>
  <c r="H140" s="1"/>
  <c r="AB107" s="1"/>
  <c r="AB108" s="1"/>
  <c r="F139"/>
  <c r="I139" s="1"/>
  <c r="E139"/>
  <c r="H139" s="1"/>
  <c r="AA107" s="1"/>
  <c r="AA108" s="1"/>
  <c r="F138"/>
  <c r="I138" s="1"/>
  <c r="E138"/>
  <c r="H138" s="1"/>
  <c r="Z107" s="1"/>
  <c r="Z108" s="1"/>
  <c r="F137"/>
  <c r="I137" s="1"/>
  <c r="E137"/>
  <c r="H137" s="1"/>
  <c r="Y107" s="1"/>
  <c r="Y108" s="1"/>
  <c r="F136"/>
  <c r="I136" s="1"/>
  <c r="E136"/>
  <c r="H136" s="1"/>
  <c r="X107" s="1"/>
  <c r="X108" s="1"/>
  <c r="F135"/>
  <c r="I135" s="1"/>
  <c r="E135"/>
  <c r="H135" s="1"/>
  <c r="W107" s="1"/>
  <c r="W108" s="1"/>
  <c r="F134"/>
  <c r="I134" s="1"/>
  <c r="E134"/>
  <c r="H134" s="1"/>
  <c r="V107" s="1"/>
  <c r="V108" s="1"/>
  <c r="F133"/>
  <c r="I133" s="1"/>
  <c r="E133"/>
  <c r="H133" s="1"/>
  <c r="U107" s="1"/>
  <c r="U108" s="1"/>
  <c r="F132"/>
  <c r="I132" s="1"/>
  <c r="E132"/>
  <c r="H132" s="1"/>
  <c r="T107" s="1"/>
  <c r="T108" s="1"/>
  <c r="F131"/>
  <c r="I131" s="1"/>
  <c r="E131"/>
  <c r="H131" s="1"/>
  <c r="S107" s="1"/>
  <c r="S108" s="1"/>
  <c r="F130"/>
  <c r="I130" s="1"/>
  <c r="E130"/>
  <c r="H130" s="1"/>
  <c r="R107" s="1"/>
  <c r="R108" s="1"/>
  <c r="F129"/>
  <c r="I129" s="1"/>
  <c r="E129"/>
  <c r="H129" s="1"/>
  <c r="Q107" s="1"/>
  <c r="Q108" s="1"/>
  <c r="F128"/>
  <c r="I128" s="1"/>
  <c r="E128"/>
  <c r="H128" s="1"/>
  <c r="P107" s="1"/>
  <c r="P108" s="1"/>
  <c r="F127"/>
  <c r="I127" s="1"/>
  <c r="E127"/>
  <c r="H127" s="1"/>
  <c r="O107" s="1"/>
  <c r="O108" s="1"/>
  <c r="F126"/>
  <c r="I126" s="1"/>
  <c r="E126"/>
  <c r="H126" s="1"/>
  <c r="N107" s="1"/>
  <c r="N108" s="1"/>
  <c r="F125"/>
  <c r="I125" s="1"/>
  <c r="E125"/>
  <c r="H125" s="1"/>
  <c r="M107" s="1"/>
  <c r="M108" s="1"/>
  <c r="F124"/>
  <c r="I124" s="1"/>
  <c r="E124"/>
  <c r="H124" s="1"/>
  <c r="L107" s="1"/>
  <c r="L108" s="1"/>
  <c r="F123"/>
  <c r="I123" s="1"/>
  <c r="E123"/>
  <c r="H123" s="1"/>
  <c r="K107" s="1"/>
  <c r="F122"/>
  <c r="I122" s="1"/>
  <c r="E122"/>
  <c r="H122" s="1"/>
  <c r="J107" s="1"/>
  <c r="J108" s="1"/>
  <c r="F121"/>
  <c r="I121" s="1"/>
  <c r="E121"/>
  <c r="H121" s="1"/>
  <c r="I107" s="1"/>
  <c r="I108" s="1"/>
  <c r="F120"/>
  <c r="I120" s="1"/>
  <c r="E120"/>
  <c r="H120" s="1"/>
  <c r="H107" s="1"/>
  <c r="H108" s="1"/>
  <c r="F119"/>
  <c r="I119" s="1"/>
  <c r="E119"/>
  <c r="H119" s="1"/>
  <c r="G107" s="1"/>
  <c r="G108" s="1"/>
  <c r="F118"/>
  <c r="I118" s="1"/>
  <c r="E118"/>
  <c r="H118" s="1"/>
  <c r="F107" s="1"/>
  <c r="F108" s="1"/>
  <c r="F117"/>
  <c r="I117" s="1"/>
  <c r="E117"/>
  <c r="H117" s="1"/>
  <c r="F116"/>
  <c r="I116" s="1"/>
  <c r="E107" s="1"/>
  <c r="E108" s="1"/>
  <c r="E116"/>
  <c r="H116" s="1"/>
  <c r="D107" s="1"/>
  <c r="D108" s="1"/>
  <c r="Z103"/>
  <c r="R103"/>
  <c r="W103"/>
  <c r="E103"/>
  <c r="R61"/>
  <c r="G61"/>
  <c r="D105" l="1"/>
  <c r="D109" s="1"/>
  <c r="M105"/>
  <c r="M109" s="1"/>
  <c r="V105"/>
  <c r="V109" s="1"/>
  <c r="AF103"/>
  <c r="AF105" s="1"/>
  <c r="AF109" s="1"/>
  <c r="F105"/>
  <c r="F109" s="1"/>
  <c r="X105"/>
  <c r="X109" s="1"/>
  <c r="G105"/>
  <c r="G109" s="1"/>
  <c r="O105"/>
  <c r="O109" s="1"/>
  <c r="Y105"/>
  <c r="Y109" s="1"/>
  <c r="H105"/>
  <c r="H109" s="1"/>
  <c r="P105"/>
  <c r="P109" s="1"/>
  <c r="AB105"/>
  <c r="AB109" s="1"/>
  <c r="Z105"/>
  <c r="Z109" s="1"/>
  <c r="E105"/>
  <c r="E109" s="1"/>
  <c r="W105"/>
  <c r="W109" s="1"/>
  <c r="R105"/>
  <c r="R109" s="1"/>
  <c r="L105"/>
  <c r="L109" s="1"/>
  <c r="J105"/>
  <c r="J109" s="1"/>
  <c r="N105"/>
  <c r="N109" s="1"/>
  <c r="K105"/>
  <c r="K109" s="1"/>
  <c r="I105"/>
  <c r="I109" s="1"/>
  <c r="T105"/>
  <c r="T109" s="1"/>
  <c r="AD105"/>
  <c r="AD109" s="1"/>
  <c r="AE105"/>
  <c r="AE109" s="1"/>
  <c r="S105"/>
  <c r="S109" s="1"/>
  <c r="AA105"/>
  <c r="AA109" s="1"/>
  <c r="Q105"/>
  <c r="Q109" s="1"/>
  <c r="U105"/>
  <c r="U109" s="1"/>
  <c r="AC105"/>
  <c r="AC109" s="1"/>
  <c r="K108"/>
  <c r="AG105" l="1"/>
  <c r="AG109" s="1"/>
</calcChain>
</file>

<file path=xl/sharedStrings.xml><?xml version="1.0" encoding="utf-8"?>
<sst xmlns="http://schemas.openxmlformats.org/spreadsheetml/2006/main" count="412" uniqueCount="175">
  <si>
    <t>Б</t>
  </si>
  <si>
    <t>Ж</t>
  </si>
  <si>
    <t>У</t>
  </si>
  <si>
    <t>Пищевые вещества</t>
  </si>
  <si>
    <t>Хлеб ржаной</t>
  </si>
  <si>
    <t>Хлеб пшеничный</t>
  </si>
  <si>
    <t>Фрукты свежие</t>
  </si>
  <si>
    <t>Какао с молоком</t>
  </si>
  <si>
    <t>Название</t>
  </si>
  <si>
    <t>Мясо</t>
  </si>
  <si>
    <t>Птица</t>
  </si>
  <si>
    <t>Рыба</t>
  </si>
  <si>
    <t>Яйцо</t>
  </si>
  <si>
    <t>Картофель</t>
  </si>
  <si>
    <t>Соки</t>
  </si>
  <si>
    <t>Хлеб ржан</t>
  </si>
  <si>
    <t>Хлеб пшенич</t>
  </si>
  <si>
    <t>Крупы, бобовые</t>
  </si>
  <si>
    <t>Мука пшеничн</t>
  </si>
  <si>
    <t>Масло раст</t>
  </si>
  <si>
    <t>Чай</t>
  </si>
  <si>
    <t>Какао-порошок</t>
  </si>
  <si>
    <t>Сахар</t>
  </si>
  <si>
    <t>Дрожжи</t>
  </si>
  <si>
    <t>Масло слив</t>
  </si>
  <si>
    <t>Итого</t>
  </si>
  <si>
    <t>Отклонение (+/- 5 %)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</si>
  <si>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</si>
  <si>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</si>
  <si>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</si>
  <si>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</si>
  <si>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</si>
  <si>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</si>
  <si>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</si>
  <si>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</si>
  <si>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</si>
  <si>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</si>
  <si>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</si>
  <si>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</si>
  <si>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</si>
  <si>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Сметана</t>
  </si>
  <si>
    <t>Чай с лимоном</t>
  </si>
  <si>
    <t>Сыр</t>
  </si>
  <si>
    <t>В1</t>
  </si>
  <si>
    <t>С</t>
  </si>
  <si>
    <t>А</t>
  </si>
  <si>
    <t>Е</t>
  </si>
  <si>
    <t>Витамины</t>
  </si>
  <si>
    <t>Минеральные вещества</t>
  </si>
  <si>
    <t>В2</t>
  </si>
  <si>
    <t>Кальций (мг)</t>
  </si>
  <si>
    <t>Фосфор (мг)</t>
  </si>
  <si>
    <t>Магний (мг)</t>
  </si>
  <si>
    <t>Железо (мг)</t>
  </si>
  <si>
    <t>Энергетическая ценность</t>
  </si>
  <si>
    <t>Макарон. издел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</si>
  <si>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</si>
  <si>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</si>
  <si>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</si>
  <si>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</si>
  <si>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</si>
  <si>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</si>
  <si>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</si>
  <si>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</si>
  <si>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</si>
  <si>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</si>
  <si>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</si>
  <si>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</si>
  <si>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</si>
  <si>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</si>
  <si>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Кондит. изделия</t>
  </si>
  <si>
    <t>Соль йодир.</t>
  </si>
  <si>
    <t>Яйцо,  1 шт.      </t>
  </si>
  <si>
    <t>Норма на 1 день по МР (завтрак 25 %)</t>
  </si>
  <si>
    <t>ИТОГО (меню фактически)</t>
  </si>
  <si>
    <t xml:space="preserve">Молоко </t>
  </si>
  <si>
    <t>Творог</t>
  </si>
  <si>
    <t>Кисломолочные</t>
  </si>
  <si>
    <t>Пудинг из творога (запечённый)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</si>
  <si>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</si>
  <si>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</si>
  <si>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</si>
  <si>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</si>
  <si>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</si>
  <si>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</si>
  <si>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</si>
  <si>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</si>
  <si>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Субпродукты (печень, язык, сердце) Колбасные изделия</t>
  </si>
  <si>
    <t>Цыплята 1 категории потрошеные (куры 1 кат.)      </t>
  </si>
  <si>
    <t>Рыба-филе             </t>
  </si>
  <si>
    <t xml:space="preserve">Чай с сахаром </t>
  </si>
  <si>
    <t>Фруктовый чай</t>
  </si>
  <si>
    <t>Омлет с колбасой или сосисками</t>
  </si>
  <si>
    <t xml:space="preserve">Кондитерское изделие 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</si>
  <si>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</si>
  <si>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</si>
  <si>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</si>
  <si>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</si>
  <si>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</si>
  <si>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ИТОГО (норм. за 10 дней)</t>
  </si>
  <si>
    <t>Специи (по МР)</t>
  </si>
  <si>
    <t xml:space="preserve">Кофейный напиток (по МР) </t>
  </si>
  <si>
    <t>Итого за день по СанПиН</t>
  </si>
  <si>
    <t>Салат из свёклы отварной</t>
  </si>
  <si>
    <t>Салат из квашенной капусты</t>
  </si>
  <si>
    <t>Горох овощной отварной</t>
  </si>
  <si>
    <t>Кукуруза отварная</t>
  </si>
  <si>
    <t>Плоды или ягоды свежие</t>
  </si>
  <si>
    <t>Чай с молоком</t>
  </si>
  <si>
    <t>Котлеты рубленные из птицы</t>
  </si>
  <si>
    <t>Картофель и овощи, тушенные в соусе</t>
  </si>
  <si>
    <t>Котлеты рыбные</t>
  </si>
  <si>
    <t>Говядина в кисло-сладком соусе</t>
  </si>
  <si>
    <t>142 / 330</t>
  </si>
  <si>
    <t>Кисель из сока плодового или ягодного натурального</t>
  </si>
  <si>
    <t>Крахмал</t>
  </si>
  <si>
    <t>Понедельник</t>
  </si>
  <si>
    <t>Вторник</t>
  </si>
  <si>
    <t>Среда</t>
  </si>
  <si>
    <t>Четверг</t>
  </si>
  <si>
    <t>Пятница</t>
  </si>
  <si>
    <t>Икра кабачковая</t>
  </si>
  <si>
    <t>Салат из моркови с яблоками и курагой</t>
  </si>
  <si>
    <t>Биточки рубленные из птицы под соусом</t>
  </si>
  <si>
    <t>Мясо духовое (с картотфелем и овощами)</t>
  </si>
  <si>
    <t xml:space="preserve">Каша гречневая </t>
  </si>
  <si>
    <t>Рыба, запечённая под молочным соусом</t>
  </si>
  <si>
    <t xml:space="preserve">Салат из белокачанной капусты </t>
  </si>
  <si>
    <t>Сгущеное молоко</t>
  </si>
  <si>
    <t>Напиток из плодов шиповника</t>
  </si>
  <si>
    <t>Л*500</t>
  </si>
  <si>
    <t>Овощи натуральные  соленые (помидоры)</t>
  </si>
  <si>
    <t>Овощи натуральные  соленые (огурцы)</t>
  </si>
  <si>
    <t xml:space="preserve">Картофель отварной </t>
  </si>
  <si>
    <t xml:space="preserve">Колбасные издедия </t>
  </si>
  <si>
    <t>Сухофрукты</t>
  </si>
  <si>
    <t>Шницель мясной рубленый</t>
  </si>
  <si>
    <t>Макаронные изделия отварные с овощами припущенными</t>
  </si>
  <si>
    <t>202 / 136</t>
  </si>
  <si>
    <t>Каша жидкая молочная из манной крупы (с маслом сливочным)</t>
  </si>
  <si>
    <t>Каша пшенная</t>
  </si>
  <si>
    <t>Л 442</t>
  </si>
  <si>
    <t>Л 386</t>
  </si>
  <si>
    <t>110 / 40</t>
  </si>
  <si>
    <t>Сыр Российский (порциями)</t>
  </si>
  <si>
    <t>Компот из сухофруктов</t>
  </si>
  <si>
    <t>Пищевая ценность ЗАВТРАК 7-10 лет (Зима-весна)</t>
  </si>
  <si>
    <t>День: понедельник
Неделя: первая
Сезон: зимне-весенний
Возрастная категория: 7-10 лет</t>
  </si>
  <si>
    <t>Выход,г</t>
  </si>
  <si>
    <t>День: вторник
Неделя: первая
Сезон: зимне-весенний
Возрастная категория: 7-10 лет</t>
  </si>
  <si>
    <t>День: среда
Неделя: первая
Сезон: зимне-весенний
Возрастная категория: 7-10 лет</t>
  </si>
  <si>
    <t>День: четверг
Неделя: первая
Сезон: зимне-весенний
Возрастная категория: 7-10 лет</t>
  </si>
  <si>
    <t>День: пятница
Неделя: первая
Сезон: зимне-весенний
Возрастная категория: 7-10 лет</t>
  </si>
  <si>
    <t>День: понедельник
Неделя: вторая
Сезон: зимне-весенний
Возрастная категория: 7-10 лет</t>
  </si>
  <si>
    <t>День: вторник
Неделя: вторая
Сезон: зимне-весенний
Возрастная категория: 7-10 лет</t>
  </si>
  <si>
    <t>День: среда
Неделя: вторая
Сезон: зимне-весенний
Возрастная категория: 7-10 лет</t>
  </si>
  <si>
    <t>День: четверг
Неделя: вторая
Сезон: зимне-весенний
Возрастная категория: 7-10 лет</t>
  </si>
  <si>
    <t>День: пятница
Неделя: вторая
Сезон: зимне-весенний
Возрастная категория: 7-10 лет</t>
  </si>
  <si>
    <t>Разработано</t>
  </si>
  <si>
    <t>Согласовано</t>
  </si>
  <si>
    <t>Директор ООО "Вита Лайн"</t>
  </si>
  <si>
    <t>Территориальный отдел</t>
  </si>
  <si>
    <t>___________Р.С.Саблук</t>
  </si>
  <si>
    <t>Управления Федеральной службы</t>
  </si>
  <si>
    <t>"______" "_____________________" 2020 г</t>
  </si>
  <si>
    <t xml:space="preserve">по надзору в сфере защиты прав </t>
  </si>
  <si>
    <t>потребителей и благополучия человека</t>
  </si>
  <si>
    <t>по Краснодарскому краю в</t>
  </si>
  <si>
    <t>Белореченском, Апшеронском районах,</t>
  </si>
  <si>
    <t>Директор _______________________</t>
  </si>
  <si>
    <t>городе Горячий Ключ.</t>
  </si>
  <si>
    <t>_______________________________</t>
  </si>
  <si>
    <t>И.о.начальника территориального отдела</t>
  </si>
  <si>
    <t>"______" "________________" 2020 г</t>
  </si>
  <si>
    <t>__________________Н.М. Перякина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</si>
</sst>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2" fontId="3" fillId="4" borderId="1" xfId="0" applyNumberFormat="1" applyFont="1" applyFill="1" applyBorder="1"/>
    <xf numFmtId="2" fontId="3" fillId="4" borderId="1" xfId="0" applyNumberFormat="1" applyFont="1" applyFill="1" applyBorder="1" applyAlignment="1"/>
    <xf numFmtId="2" fontId="3" fillId="0" borderId="1" xfId="0" applyNumberFormat="1" applyFont="1" applyBorder="1"/>
    <xf numFmtId="2" fontId="3" fillId="4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4" borderId="1" xfId="0" applyFont="1" applyFill="1" applyBorder="1"/>
    <xf numFmtId="0" fontId="5" fillId="0" borderId="0" xfId="0" applyFont="1"/>
    <xf numFmtId="1" fontId="6" fillId="6" borderId="1" xfId="0" applyNumberFormat="1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wrapText="1"/>
    </xf>
    <xf numFmtId="164" fontId="5" fillId="6" borderId="1" xfId="0" applyNumberFormat="1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wrapText="1"/>
    </xf>
    <xf numFmtId="164" fontId="6" fillId="4" borderId="0" xfId="0" applyNumberFormat="1" applyFont="1" applyFill="1" applyAlignment="1">
      <alignment wrapText="1"/>
    </xf>
    <xf numFmtId="164" fontId="6" fillId="6" borderId="0" xfId="0" applyNumberFormat="1" applyFont="1" applyFill="1" applyAlignment="1">
      <alignment wrapText="1"/>
    </xf>
    <xf numFmtId="1" fontId="6" fillId="4" borderId="4" xfId="0" applyNumberFormat="1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wrapText="1"/>
    </xf>
    <xf numFmtId="164" fontId="5" fillId="5" borderId="1" xfId="0" applyNumberFormat="1" applyFont="1" applyFill="1" applyBorder="1"/>
    <xf numFmtId="164" fontId="5" fillId="4" borderId="1" xfId="0" applyNumberFormat="1" applyFont="1" applyFill="1" applyBorder="1"/>
    <xf numFmtId="164" fontId="5" fillId="4" borderId="0" xfId="0" applyNumberFormat="1" applyFont="1" applyFill="1"/>
    <xf numFmtId="164" fontId="5" fillId="5" borderId="0" xfId="0" applyNumberFormat="1" applyFont="1" applyFill="1"/>
    <xf numFmtId="1" fontId="5" fillId="4" borderId="2" xfId="0" applyNumberFormat="1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wrapText="1"/>
    </xf>
    <xf numFmtId="164" fontId="5" fillId="4" borderId="2" xfId="0" applyNumberFormat="1" applyFont="1" applyFill="1" applyBorder="1"/>
    <xf numFmtId="1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5" fillId="0" borderId="0" xfId="0" applyNumberFormat="1" applyFont="1" applyFill="1"/>
    <xf numFmtId="1" fontId="5" fillId="4" borderId="4" xfId="0" applyNumberFormat="1" applyFont="1" applyFill="1" applyBorder="1" applyAlignment="1">
      <alignment horizontal="center"/>
    </xf>
    <xf numFmtId="164" fontId="5" fillId="0" borderId="0" xfId="0" applyNumberFormat="1" applyFont="1"/>
    <xf numFmtId="1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left" indent="1"/>
    </xf>
    <xf numFmtId="164" fontId="5" fillId="2" borderId="1" xfId="0" applyNumberFormat="1" applyFont="1" applyFill="1" applyBorder="1"/>
    <xf numFmtId="164" fontId="6" fillId="4" borderId="0" xfId="0" applyNumberFormat="1" applyFont="1" applyFill="1"/>
    <xf numFmtId="164" fontId="6" fillId="2" borderId="0" xfId="0" applyNumberFormat="1" applyFont="1" applyFill="1"/>
    <xf numFmtId="1" fontId="6" fillId="4" borderId="6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left" indent="1"/>
    </xf>
    <xf numFmtId="164" fontId="5" fillId="4" borderId="5" xfId="0" applyNumberFormat="1" applyFont="1" applyFill="1" applyBorder="1"/>
    <xf numFmtId="164" fontId="6" fillId="4" borderId="1" xfId="0" applyNumberFormat="1" applyFont="1" applyFill="1" applyBorder="1"/>
    <xf numFmtId="164" fontId="5" fillId="5" borderId="5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" fontId="6" fillId="4" borderId="4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right"/>
    </xf>
    <xf numFmtId="1" fontId="5" fillId="4" borderId="1" xfId="0" applyNumberFormat="1" applyFont="1" applyFill="1" applyBorder="1" applyAlignment="1">
      <alignment horizontal="center" wrapText="1"/>
    </xf>
    <xf numFmtId="164" fontId="5" fillId="4" borderId="3" xfId="0" applyNumberFormat="1" applyFont="1" applyFill="1" applyBorder="1"/>
    <xf numFmtId="164" fontId="5" fillId="0" borderId="2" xfId="0" applyNumberFormat="1" applyFont="1" applyBorder="1"/>
    <xf numFmtId="0" fontId="5" fillId="0" borderId="1" xfId="0" applyFont="1" applyBorder="1" applyAlignment="1">
      <alignment horizontal="center"/>
    </xf>
    <xf numFmtId="164" fontId="6" fillId="4" borderId="3" xfId="0" applyNumberFormat="1" applyFont="1" applyFill="1" applyBorder="1" applyAlignment="1">
      <alignment horizontal="left" indent="1"/>
    </xf>
    <xf numFmtId="1" fontId="5" fillId="0" borderId="2" xfId="0" applyNumberFormat="1" applyFont="1" applyBorder="1" applyAlignment="1">
      <alignment horizontal="center"/>
    </xf>
    <xf numFmtId="1" fontId="5" fillId="4" borderId="0" xfId="0" applyNumberFormat="1" applyFont="1" applyFill="1" applyAlignment="1">
      <alignment horizontal="center"/>
    </xf>
    <xf numFmtId="164" fontId="6" fillId="5" borderId="0" xfId="0" applyNumberFormat="1" applyFont="1" applyFill="1"/>
    <xf numFmtId="164" fontId="5" fillId="4" borderId="1" xfId="0" applyNumberFormat="1" applyFont="1" applyFill="1" applyBorder="1" applyAlignment="1">
      <alignment horizontal="left" indent="1"/>
    </xf>
    <xf numFmtId="0" fontId="5" fillId="4" borderId="0" xfId="0" applyFont="1" applyFill="1"/>
    <xf numFmtId="1" fontId="5" fillId="4" borderId="4" xfId="0" applyNumberFormat="1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164" fontId="5" fillId="4" borderId="0" xfId="0" applyNumberFormat="1" applyFont="1" applyFill="1" applyBorder="1"/>
    <xf numFmtId="1" fontId="6" fillId="5" borderId="4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left"/>
    </xf>
    <xf numFmtId="1" fontId="6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left"/>
    </xf>
    <xf numFmtId="1" fontId="6" fillId="7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/>
    <xf numFmtId="164" fontId="6" fillId="7" borderId="0" xfId="0" applyNumberFormat="1" applyFont="1" applyFill="1"/>
    <xf numFmtId="164" fontId="5" fillId="3" borderId="1" xfId="0" applyNumberFormat="1" applyFont="1" applyFill="1" applyBorder="1"/>
    <xf numFmtId="164" fontId="5" fillId="3" borderId="1" xfId="0" applyNumberFormat="1" applyFont="1" applyFill="1" applyBorder="1" applyAlignment="1">
      <alignment vertical="center" wrapText="1"/>
    </xf>
    <xf numFmtId="1" fontId="5" fillId="4" borderId="6" xfId="0" applyNumberFormat="1" applyFont="1" applyFill="1" applyBorder="1" applyAlignment="1">
      <alignment horizontal="center"/>
    </xf>
    <xf numFmtId="164" fontId="5" fillId="4" borderId="7" xfId="0" applyNumberFormat="1" applyFont="1" applyFill="1" applyBorder="1"/>
    <xf numFmtId="1" fontId="5" fillId="4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1" fontId="5" fillId="4" borderId="2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1" fontId="5" fillId="5" borderId="1" xfId="0" applyNumberFormat="1" applyFont="1" applyFill="1" applyBorder="1"/>
    <xf numFmtId="2" fontId="5" fillId="4" borderId="1" xfId="0" applyNumberFormat="1" applyFont="1" applyFill="1" applyBorder="1" applyAlignment="1">
      <alignment horizontal="left" wrapText="1"/>
    </xf>
    <xf numFmtId="1" fontId="5" fillId="4" borderId="1" xfId="0" applyNumberFormat="1" applyFont="1" applyFill="1" applyBorder="1"/>
    <xf numFmtId="2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/>
    <xf numFmtId="1" fontId="5" fillId="0" borderId="1" xfId="0" applyNumberFormat="1" applyFont="1" applyBorder="1"/>
    <xf numFmtId="2" fontId="6" fillId="2" borderId="1" xfId="0" applyNumberFormat="1" applyFont="1" applyFill="1" applyBorder="1" applyAlignment="1">
      <alignment horizontal="left" indent="1"/>
    </xf>
    <xf numFmtId="2" fontId="5" fillId="2" borderId="1" xfId="0" applyNumberFormat="1" applyFont="1" applyFill="1" applyBorder="1"/>
    <xf numFmtId="1" fontId="5" fillId="4" borderId="5" xfId="0" applyNumberFormat="1" applyFont="1" applyFill="1" applyBorder="1"/>
    <xf numFmtId="2" fontId="7" fillId="4" borderId="1" xfId="0" applyNumberFormat="1" applyFont="1" applyFill="1" applyBorder="1"/>
    <xf numFmtId="2" fontId="5" fillId="4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/>
    <xf numFmtId="2" fontId="5" fillId="4" borderId="1" xfId="0" applyNumberFormat="1" applyFont="1" applyFill="1" applyBorder="1" applyAlignment="1">
      <alignment horizontal="right" vertical="center"/>
    </xf>
    <xf numFmtId="1" fontId="5" fillId="4" borderId="2" xfId="0" applyNumberFormat="1" applyFont="1" applyFill="1" applyBorder="1"/>
    <xf numFmtId="2" fontId="5" fillId="4" borderId="1" xfId="0" applyNumberFormat="1" applyFont="1" applyFill="1" applyBorder="1" applyAlignment="1">
      <alignment horizontal="left" indent="1"/>
    </xf>
    <xf numFmtId="1" fontId="5" fillId="0" borderId="3" xfId="0" applyNumberFormat="1" applyFont="1" applyBorder="1"/>
    <xf numFmtId="1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left" wrapText="1"/>
    </xf>
    <xf numFmtId="1" fontId="6" fillId="4" borderId="1" xfId="0" applyNumberFormat="1" applyFont="1" applyFill="1" applyBorder="1" applyAlignment="1">
      <alignment wrapText="1"/>
    </xf>
    <xf numFmtId="1" fontId="7" fillId="4" borderId="1" xfId="0" applyNumberFormat="1" applyFont="1" applyFill="1" applyBorder="1"/>
    <xf numFmtId="2" fontId="5" fillId="9" borderId="1" xfId="0" applyNumberFormat="1" applyFont="1" applyFill="1" applyBorder="1"/>
    <xf numFmtId="2" fontId="8" fillId="10" borderId="1" xfId="0" applyNumberFormat="1" applyFont="1" applyFill="1" applyBorder="1"/>
    <xf numFmtId="1" fontId="8" fillId="10" borderId="1" xfId="0" applyNumberFormat="1" applyFont="1" applyFill="1" applyBorder="1"/>
    <xf numFmtId="1" fontId="6" fillId="9" borderId="1" xfId="0" applyNumberFormat="1" applyFont="1" applyFill="1" applyBorder="1" applyAlignment="1">
      <alignment horizontal="center"/>
    </xf>
    <xf numFmtId="2" fontId="6" fillId="10" borderId="1" xfId="0" applyNumberFormat="1" applyFont="1" applyFill="1" applyBorder="1"/>
    <xf numFmtId="1" fontId="6" fillId="10" borderId="1" xfId="0" applyNumberFormat="1" applyFont="1" applyFill="1" applyBorder="1"/>
    <xf numFmtId="164" fontId="6" fillId="4" borderId="3" xfId="0" applyNumberFormat="1" applyFont="1" applyFill="1" applyBorder="1" applyAlignment="1">
      <alignment horizontal="left"/>
    </xf>
    <xf numFmtId="164" fontId="6" fillId="5" borderId="1" xfId="0" applyNumberFormat="1" applyFont="1" applyFill="1" applyBorder="1"/>
    <xf numFmtId="1" fontId="5" fillId="6" borderId="1" xfId="0" applyNumberFormat="1" applyFont="1" applyFill="1" applyBorder="1" applyAlignment="1">
      <alignment vertical="top" wrapText="1"/>
    </xf>
    <xf numFmtId="1" fontId="5" fillId="4" borderId="1" xfId="0" applyNumberFormat="1" applyFont="1" applyFill="1" applyBorder="1" applyAlignment="1">
      <alignment vertical="top" wrapText="1"/>
    </xf>
    <xf numFmtId="1" fontId="5" fillId="5" borderId="5" xfId="0" applyNumberFormat="1" applyFont="1" applyFill="1" applyBorder="1"/>
    <xf numFmtId="1" fontId="6" fillId="5" borderId="1" xfId="0" applyNumberFormat="1" applyFont="1" applyFill="1" applyBorder="1"/>
    <xf numFmtId="1" fontId="6" fillId="7" borderId="1" xfId="0" applyNumberFormat="1" applyFont="1" applyFill="1" applyBorder="1"/>
    <xf numFmtId="1" fontId="5" fillId="3" borderId="1" xfId="0" applyNumberFormat="1" applyFont="1" applyFill="1" applyBorder="1"/>
    <xf numFmtId="1" fontId="5" fillId="4" borderId="0" xfId="0" applyNumberFormat="1" applyFont="1" applyFill="1" applyBorder="1"/>
    <xf numFmtId="1" fontId="5" fillId="0" borderId="0" xfId="0" applyNumberFormat="1" applyFont="1" applyFill="1" applyBorder="1"/>
    <xf numFmtId="1" fontId="5" fillId="0" borderId="1" xfId="0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2" fontId="5" fillId="11" borderId="1" xfId="0" applyNumberFormat="1" applyFont="1" applyFill="1" applyBorder="1" applyAlignment="1"/>
    <xf numFmtId="1" fontId="5" fillId="11" borderId="1" xfId="0" applyNumberFormat="1" applyFont="1" applyFill="1" applyBorder="1" applyAlignment="1"/>
    <xf numFmtId="2" fontId="5" fillId="0" borderId="1" xfId="0" applyNumberFormat="1" applyFont="1" applyBorder="1" applyAlignment="1"/>
    <xf numFmtId="2" fontId="3" fillId="0" borderId="0" xfId="0" applyNumberFormat="1" applyFont="1" applyFill="1" applyBorder="1" applyAlignment="1"/>
    <xf numFmtId="2" fontId="3" fillId="4" borderId="0" xfId="0" applyNumberFormat="1" applyFont="1" applyFill="1" applyBorder="1" applyAlignment="1"/>
    <xf numFmtId="2" fontId="9" fillId="0" borderId="0" xfId="0" applyNumberFormat="1" applyFont="1" applyBorder="1" applyAlignment="1">
      <alignment horizontal="left" vertical="center"/>
    </xf>
    <xf numFmtId="2" fontId="3" fillId="0" borderId="0" xfId="0" applyNumberFormat="1" applyFont="1" applyBorder="1"/>
    <xf numFmtId="2" fontId="3" fillId="8" borderId="0" xfId="0" applyNumberFormat="1" applyFont="1" applyFill="1" applyBorder="1"/>
    <xf numFmtId="2" fontId="3" fillId="0" borderId="0" xfId="0" applyNumberFormat="1" applyFont="1" applyFill="1" applyBorder="1"/>
    <xf numFmtId="2" fontId="4" fillId="0" borderId="0" xfId="0" applyNumberFormat="1" applyFont="1" applyBorder="1"/>
    <xf numFmtId="2" fontId="2" fillId="0" borderId="0" xfId="0" applyNumberFormat="1" applyFont="1" applyFill="1" applyBorder="1"/>
    <xf numFmtId="2" fontId="2" fillId="0" borderId="0" xfId="0" applyNumberFormat="1" applyFont="1" applyBorder="1"/>
    <xf numFmtId="164" fontId="1" fillId="0" borderId="0" xfId="0" applyNumberFormat="1" applyFont="1" applyFill="1" applyBorder="1"/>
    <xf numFmtId="2" fontId="3" fillId="9" borderId="0" xfId="0" applyNumberFormat="1" applyFont="1" applyFill="1" applyBorder="1"/>
    <xf numFmtId="2" fontId="3" fillId="4" borderId="0" xfId="0" applyNumberFormat="1" applyFont="1" applyFill="1" applyBorder="1"/>
    <xf numFmtId="2" fontId="3" fillId="0" borderId="0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left" indent="1"/>
    </xf>
    <xf numFmtId="2" fontId="6" fillId="4" borderId="1" xfId="0" applyNumberFormat="1" applyFont="1" applyFill="1" applyBorder="1" applyAlignment="1">
      <alignment horizontal="right"/>
    </xf>
    <xf numFmtId="49" fontId="5" fillId="4" borderId="1" xfId="0" applyNumberFormat="1" applyFont="1" applyFill="1" applyBorder="1" applyAlignment="1">
      <alignment wrapText="1"/>
    </xf>
    <xf numFmtId="1" fontId="5" fillId="4" borderId="1" xfId="0" applyNumberFormat="1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/>
    </xf>
    <xf numFmtId="2" fontId="6" fillId="0" borderId="7" xfId="0" applyNumberFormat="1" applyFont="1" applyFill="1" applyBorder="1" applyAlignment="1">
      <alignment horizontal="right"/>
    </xf>
    <xf numFmtId="1" fontId="5" fillId="0" borderId="5" xfId="0" applyNumberFormat="1" applyFont="1" applyFill="1" applyBorder="1"/>
    <xf numFmtId="2" fontId="5" fillId="0" borderId="1" xfId="0" applyNumberFormat="1" applyFont="1" applyFill="1" applyBorder="1"/>
    <xf numFmtId="1" fontId="5" fillId="4" borderId="1" xfId="0" applyNumberFormat="1" applyFont="1" applyFill="1" applyBorder="1" applyAlignment="1">
      <alignment horizontal="left" wrapText="1"/>
    </xf>
    <xf numFmtId="1" fontId="5" fillId="4" borderId="4" xfId="0" applyNumberFormat="1" applyFont="1" applyFill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1" fontId="5" fillId="0" borderId="2" xfId="0" applyNumberFormat="1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left" wrapText="1"/>
    </xf>
    <xf numFmtId="1" fontId="5" fillId="4" borderId="1" xfId="0" applyNumberFormat="1" applyFont="1" applyFill="1" applyBorder="1" applyAlignment="1">
      <alignment horizontal="left"/>
    </xf>
    <xf numFmtId="1" fontId="5" fillId="4" borderId="4" xfId="0" applyNumberFormat="1" applyFont="1" applyFill="1" applyBorder="1" applyAlignment="1">
      <alignment horizontal="left" wrapText="1"/>
    </xf>
    <xf numFmtId="2" fontId="5" fillId="0" borderId="0" xfId="0" applyNumberFormat="1" applyFont="1" applyFill="1" applyBorder="1"/>
    <xf numFmtId="164" fontId="6" fillId="0" borderId="0" xfId="0" applyNumberFormat="1" applyFont="1" applyFill="1" applyBorder="1" applyAlignment="1">
      <alignment wrapText="1"/>
    </xf>
    <xf numFmtId="164" fontId="6" fillId="0" borderId="0" xfId="0" applyNumberFormat="1" applyFont="1" applyFill="1" applyBorder="1"/>
    <xf numFmtId="0" fontId="5" fillId="0" borderId="0" xfId="0" applyFont="1" applyFill="1" applyBorder="1"/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left" vertical="center" wrapText="1"/>
    </xf>
    <xf numFmtId="2" fontId="6" fillId="12" borderId="7" xfId="0" applyNumberFormat="1" applyFont="1" applyFill="1" applyBorder="1" applyAlignment="1">
      <alignment horizontal="left" vertical="center" wrapText="1"/>
    </xf>
    <xf numFmtId="2" fontId="6" fillId="12" borderId="8" xfId="0" applyNumberFormat="1" applyFont="1" applyFill="1" applyBorder="1" applyAlignment="1">
      <alignment horizontal="left" vertical="center" wrapText="1"/>
    </xf>
    <xf numFmtId="2" fontId="6" fillId="12" borderId="9" xfId="0" applyNumberFormat="1" applyFont="1" applyFill="1" applyBorder="1" applyAlignment="1">
      <alignment horizontal="left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2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9" fillId="0" borderId="4" xfId="0" applyNumberFormat="1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left" vertical="center"/>
    </xf>
    <xf numFmtId="2" fontId="9" fillId="0" borderId="3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vertical="center" wrapText="1"/>
    </xf>
    <xf numFmtId="164" fontId="6" fillId="5" borderId="6" xfId="0" applyNumberFormat="1" applyFont="1" applyFill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 wrapText="1"/>
    </xf>
    <xf numFmtId="164" fontId="6" fillId="5" borderId="3" xfId="0" applyNumberFormat="1" applyFont="1" applyFill="1" applyBorder="1" applyAlignment="1">
      <alignment horizontal="center" wrapText="1"/>
    </xf>
    <xf numFmtId="164" fontId="5" fillId="4" borderId="4" xfId="0" applyNumberFormat="1" applyFont="1" applyFill="1" applyBorder="1" applyAlignment="1">
      <alignment horizontal="left"/>
    </xf>
    <xf numFmtId="164" fontId="5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D79BEF"/>
      <color rgb="FF32D70B"/>
      <color rgb="FF9A57CD"/>
      <color rgb="FF60F53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9"/>
  <sheetViews>
    <sheetView tabSelected="1" view="pageBreakPreview" zoomScale="98" zoomScaleNormal="70" zoomScaleSheetLayoutView="98" workbookViewId="0">
      <selection activeCell="A4" sqref="A4:B4"/>
    </sheetView>
  </sheetViews>
  <sheetFormatPr defaultColWidth="6.28515625" defaultRowHeight="13.15" customHeight="1"/>
  <cols>
    <col min="1" max="1" width="7.85546875" style="132" customWidth="1"/>
    <col min="2" max="2" width="39.42578125" style="120" customWidth="1"/>
    <col min="3" max="3" width="7.85546875" style="130" customWidth="1"/>
    <col min="4" max="4" width="8.28515625" style="130" bestFit="1" customWidth="1"/>
    <col min="5" max="6" width="6.42578125" style="130" bestFit="1" customWidth="1"/>
    <col min="7" max="8" width="8.28515625" style="130" bestFit="1" customWidth="1"/>
    <col min="9" max="12" width="6.42578125" style="130" bestFit="1" customWidth="1"/>
    <col min="13" max="13" width="8.28515625" style="130" bestFit="1" customWidth="1"/>
    <col min="14" max="17" width="6.42578125" style="130" bestFit="1" customWidth="1"/>
    <col min="18" max="18" width="7.5703125" style="122" customWidth="1"/>
    <col min="19" max="16384" width="6.28515625" style="122"/>
  </cols>
  <sheetData>
    <row r="1" spans="1:18" ht="20.100000000000001" customHeight="1">
      <c r="A1" s="167" t="s">
        <v>158</v>
      </c>
      <c r="B1" s="167"/>
      <c r="C1" s="155"/>
      <c r="D1" s="156"/>
      <c r="E1" s="156"/>
      <c r="F1" s="156"/>
      <c r="G1" s="157"/>
      <c r="H1" s="157"/>
      <c r="I1" s="157"/>
      <c r="J1" s="157"/>
      <c r="K1" s="168" t="s">
        <v>159</v>
      </c>
      <c r="L1" s="168"/>
      <c r="M1" s="168"/>
      <c r="N1" s="168"/>
      <c r="O1" s="168"/>
      <c r="P1" s="168"/>
      <c r="Q1" s="168"/>
      <c r="R1" s="168"/>
    </row>
    <row r="2" spans="1:18" ht="20.100000000000001" customHeight="1">
      <c r="A2" s="167" t="s">
        <v>160</v>
      </c>
      <c r="B2" s="167"/>
      <c r="C2" s="155"/>
      <c r="D2" s="156"/>
      <c r="E2" s="156"/>
      <c r="F2" s="156"/>
      <c r="G2" s="157"/>
      <c r="H2" s="157"/>
      <c r="I2" s="157"/>
      <c r="J2" s="157"/>
      <c r="K2" s="168" t="s">
        <v>161</v>
      </c>
      <c r="L2" s="168"/>
      <c r="M2" s="168"/>
      <c r="N2" s="168"/>
      <c r="O2" s="168"/>
      <c r="P2" s="168"/>
      <c r="Q2" s="168"/>
      <c r="R2" s="168"/>
    </row>
    <row r="3" spans="1:18" ht="20.100000000000001" customHeight="1">
      <c r="A3" s="167" t="s">
        <v>162</v>
      </c>
      <c r="B3" s="167"/>
      <c r="C3" s="155"/>
      <c r="D3" s="156"/>
      <c r="E3" s="156"/>
      <c r="F3" s="156"/>
      <c r="G3" s="157"/>
      <c r="H3" s="157"/>
      <c r="I3" s="157"/>
      <c r="J3" s="157"/>
      <c r="K3" s="168" t="s">
        <v>163</v>
      </c>
      <c r="L3" s="168"/>
      <c r="M3" s="168"/>
      <c r="N3" s="168"/>
      <c r="O3" s="168"/>
      <c r="P3" s="168"/>
      <c r="Q3" s="168"/>
      <c r="R3" s="168"/>
    </row>
    <row r="4" spans="1:18" ht="20.100000000000001" customHeight="1">
      <c r="A4" s="167" t="s">
        <v>164</v>
      </c>
      <c r="B4" s="167"/>
      <c r="C4" s="155"/>
      <c r="D4" s="156"/>
      <c r="E4" s="156"/>
      <c r="F4" s="156"/>
      <c r="G4" s="157"/>
      <c r="H4" s="157"/>
      <c r="I4" s="157"/>
      <c r="J4" s="157"/>
      <c r="K4" s="168" t="s">
        <v>165</v>
      </c>
      <c r="L4" s="168"/>
      <c r="M4" s="168"/>
      <c r="N4" s="168"/>
      <c r="O4" s="168"/>
      <c r="P4" s="168"/>
      <c r="Q4" s="168"/>
      <c r="R4" s="168"/>
    </row>
    <row r="5" spans="1:18" ht="20.100000000000001" customHeight="1">
      <c r="A5" s="167"/>
      <c r="B5" s="167"/>
      <c r="C5" s="155"/>
      <c r="D5" s="156"/>
      <c r="E5" s="156"/>
      <c r="F5" s="156"/>
      <c r="G5" s="157"/>
      <c r="H5" s="157"/>
      <c r="I5" s="157"/>
      <c r="J5" s="157"/>
      <c r="K5" s="168" t="s">
        <v>166</v>
      </c>
      <c r="L5" s="168"/>
      <c r="M5" s="168"/>
      <c r="N5" s="168"/>
      <c r="O5" s="168"/>
      <c r="P5" s="168"/>
      <c r="Q5" s="168"/>
      <c r="R5" s="168"/>
    </row>
    <row r="6" spans="1:18" ht="20.100000000000001" customHeight="1">
      <c r="A6" s="167"/>
      <c r="B6" s="167"/>
      <c r="C6" s="155"/>
      <c r="D6" s="156"/>
      <c r="E6" s="156"/>
      <c r="F6" s="156"/>
      <c r="G6" s="157"/>
      <c r="H6" s="157"/>
      <c r="I6" s="157"/>
      <c r="J6" s="157"/>
      <c r="K6" s="168" t="s">
        <v>167</v>
      </c>
      <c r="L6" s="168"/>
      <c r="M6" s="168"/>
      <c r="N6" s="168"/>
      <c r="O6" s="168"/>
      <c r="P6" s="168"/>
      <c r="Q6" s="168"/>
      <c r="R6" s="168"/>
    </row>
    <row r="7" spans="1:18" ht="20.100000000000001" customHeight="1">
      <c r="A7" s="167" t="s">
        <v>159</v>
      </c>
      <c r="B7" s="167"/>
      <c r="C7" s="155"/>
      <c r="D7" s="156"/>
      <c r="E7" s="156"/>
      <c r="F7" s="156"/>
      <c r="G7" s="157"/>
      <c r="H7" s="157"/>
      <c r="I7" s="157"/>
      <c r="J7" s="157"/>
      <c r="K7" s="168" t="s">
        <v>168</v>
      </c>
      <c r="L7" s="168"/>
      <c r="M7" s="168"/>
      <c r="N7" s="168"/>
      <c r="O7" s="168"/>
      <c r="P7" s="168"/>
      <c r="Q7" s="168"/>
      <c r="R7" s="168"/>
    </row>
    <row r="8" spans="1:18" ht="20.100000000000001" customHeight="1">
      <c r="A8" s="167" t="s">
        <v>169</v>
      </c>
      <c r="B8" s="167"/>
      <c r="C8" s="155"/>
      <c r="D8" s="156"/>
      <c r="E8" s="156"/>
      <c r="F8" s="156"/>
      <c r="G8" s="157"/>
      <c r="H8" s="157"/>
      <c r="I8" s="157"/>
      <c r="J8" s="157"/>
      <c r="K8" s="168" t="s">
        <v>170</v>
      </c>
      <c r="L8" s="168"/>
      <c r="M8" s="168"/>
      <c r="N8" s="168"/>
      <c r="O8" s="168"/>
      <c r="P8" s="168"/>
      <c r="Q8" s="168"/>
      <c r="R8" s="168"/>
    </row>
    <row r="9" spans="1:18" ht="20.100000000000001" customHeight="1">
      <c r="A9" s="167" t="s">
        <v>171</v>
      </c>
      <c r="B9" s="167"/>
      <c r="C9" s="155"/>
      <c r="D9" s="156"/>
      <c r="E9" s="156"/>
      <c r="F9" s="156"/>
      <c r="G9" s="157"/>
      <c r="H9" s="157"/>
      <c r="I9" s="157"/>
      <c r="J9" s="157"/>
      <c r="K9" s="168" t="s">
        <v>172</v>
      </c>
      <c r="L9" s="168"/>
      <c r="M9" s="168"/>
      <c r="N9" s="168"/>
      <c r="O9" s="168"/>
      <c r="P9" s="168"/>
      <c r="Q9" s="168"/>
      <c r="R9" s="168"/>
    </row>
    <row r="10" spans="1:18" ht="20.100000000000001" customHeight="1">
      <c r="A10" s="167" t="s">
        <v>164</v>
      </c>
      <c r="B10" s="167"/>
      <c r="C10" s="155"/>
      <c r="D10" s="156"/>
      <c r="E10" s="156"/>
      <c r="F10" s="156"/>
      <c r="G10" s="157"/>
      <c r="H10" s="157"/>
      <c r="I10" s="157"/>
      <c r="J10" s="157"/>
      <c r="K10" s="168" t="s">
        <v>174</v>
      </c>
      <c r="L10" s="168"/>
      <c r="M10" s="168"/>
      <c r="N10" s="168"/>
      <c r="O10" s="168"/>
      <c r="P10" s="168"/>
      <c r="Q10" s="168"/>
      <c r="R10" s="168"/>
    </row>
    <row r="11" spans="1:18" ht="20.100000000000001" customHeight="1">
      <c r="A11" s="167"/>
      <c r="B11" s="167"/>
      <c r="C11" s="155"/>
      <c r="D11" s="156"/>
      <c r="E11" s="156"/>
      <c r="F11" s="156"/>
      <c r="G11" s="157"/>
      <c r="H11" s="157"/>
      <c r="I11" s="157"/>
      <c r="J11" s="157"/>
      <c r="K11" s="168" t="s">
        <v>173</v>
      </c>
      <c r="L11" s="168"/>
      <c r="M11" s="168"/>
      <c r="N11" s="168"/>
      <c r="O11" s="168"/>
      <c r="P11" s="168"/>
      <c r="Q11" s="168"/>
      <c r="R11" s="168"/>
    </row>
    <row r="12" spans="1:18" ht="13.15" customHeight="1">
      <c r="A12" s="158"/>
      <c r="B12" s="158"/>
      <c r="C12" s="155"/>
      <c r="D12" s="156"/>
      <c r="E12" s="156"/>
      <c r="F12" s="156"/>
      <c r="G12" s="157"/>
      <c r="H12" s="157"/>
      <c r="I12" s="157"/>
      <c r="J12" s="157"/>
      <c r="K12" s="132"/>
      <c r="L12" s="132"/>
      <c r="M12" s="132"/>
      <c r="N12" s="132"/>
      <c r="O12" s="132"/>
      <c r="P12" s="132"/>
      <c r="Q12" s="132"/>
      <c r="R12" s="132"/>
    </row>
    <row r="13" spans="1:18" s="121" customFormat="1" ht="24.6" customHeight="1">
      <c r="A13" s="169" t="s">
        <v>146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1"/>
    </row>
    <row r="14" spans="1:18" ht="20.45" customHeight="1">
      <c r="A14" s="160" t="s">
        <v>147</v>
      </c>
      <c r="B14" s="161"/>
      <c r="C14" s="164" t="s">
        <v>148</v>
      </c>
      <c r="D14" s="159" t="s">
        <v>3</v>
      </c>
      <c r="E14" s="159"/>
      <c r="F14" s="159"/>
      <c r="G14" s="159" t="s">
        <v>54</v>
      </c>
      <c r="H14" s="159" t="s">
        <v>47</v>
      </c>
      <c r="I14" s="159"/>
      <c r="J14" s="159"/>
      <c r="K14" s="159"/>
      <c r="L14" s="159"/>
      <c r="M14" s="159" t="s">
        <v>48</v>
      </c>
      <c r="N14" s="159"/>
      <c r="O14" s="159"/>
      <c r="P14" s="159"/>
      <c r="Q14" s="159"/>
      <c r="R14" s="159"/>
    </row>
    <row r="15" spans="1:18" ht="42.6" customHeight="1">
      <c r="A15" s="162"/>
      <c r="B15" s="163"/>
      <c r="C15" s="165"/>
      <c r="D15" s="115" t="s">
        <v>0</v>
      </c>
      <c r="E15" s="115" t="s">
        <v>1</v>
      </c>
      <c r="F15" s="115" t="s">
        <v>2</v>
      </c>
      <c r="G15" s="159"/>
      <c r="H15" s="115" t="s">
        <v>43</v>
      </c>
      <c r="I15" s="115" t="s">
        <v>49</v>
      </c>
      <c r="J15" s="115" t="s">
        <v>44</v>
      </c>
      <c r="K15" s="115" t="s">
        <v>45</v>
      </c>
      <c r="L15" s="115" t="s">
        <v>46</v>
      </c>
      <c r="M15" s="115" t="s">
        <v>50</v>
      </c>
      <c r="N15" s="115" t="s">
        <v>51</v>
      </c>
      <c r="O15" s="115" t="s">
        <v>52</v>
      </c>
      <c r="P15" s="115" t="s">
        <v>53</v>
      </c>
      <c r="Q15" s="115" t="s">
        <v>97</v>
      </c>
      <c r="R15" s="115" t="s">
        <v>96</v>
      </c>
    </row>
    <row r="16" spans="1:18" s="123" customFormat="1" ht="13.15" customHeight="1">
      <c r="A16" s="45">
        <v>131</v>
      </c>
      <c r="B16" s="75" t="s">
        <v>105</v>
      </c>
      <c r="C16" s="76">
        <v>60</v>
      </c>
      <c r="D16" s="77">
        <v>3.36</v>
      </c>
      <c r="E16" s="77">
        <v>0.46</v>
      </c>
      <c r="F16" s="77">
        <v>7.7</v>
      </c>
      <c r="G16" s="77">
        <f>D16*4+E16*9+F16*4</f>
        <v>48.379999999999995</v>
      </c>
      <c r="H16" s="77">
        <v>7.0000000000000007E-2</v>
      </c>
      <c r="I16" s="77">
        <v>0.02</v>
      </c>
      <c r="J16" s="77">
        <v>0</v>
      </c>
      <c r="K16" s="77">
        <v>0</v>
      </c>
      <c r="L16" s="77">
        <v>0.12</v>
      </c>
      <c r="M16" s="77">
        <v>21.3</v>
      </c>
      <c r="N16" s="77">
        <v>56.2</v>
      </c>
      <c r="O16" s="77">
        <v>18.399999999999999</v>
      </c>
      <c r="P16" s="77">
        <v>0</v>
      </c>
      <c r="Q16" s="78">
        <v>0.54</v>
      </c>
      <c r="R16" s="78">
        <v>0</v>
      </c>
    </row>
    <row r="17" spans="1:18" ht="13.15" customHeight="1">
      <c r="A17" s="26">
        <v>212</v>
      </c>
      <c r="B17" s="73" t="s">
        <v>92</v>
      </c>
      <c r="C17" s="79">
        <v>150</v>
      </c>
      <c r="D17" s="73">
        <v>13.77</v>
      </c>
      <c r="E17" s="73">
        <v>17.41</v>
      </c>
      <c r="F17" s="73">
        <v>30.4</v>
      </c>
      <c r="G17" s="77">
        <f t="shared" ref="G17:G86" si="0">D17*4+E17*9+F17*4</f>
        <v>333.37</v>
      </c>
      <c r="H17" s="73">
        <v>0.18</v>
      </c>
      <c r="I17" s="73">
        <v>0.35</v>
      </c>
      <c r="J17" s="73">
        <v>2.85</v>
      </c>
      <c r="K17" s="73">
        <v>0.18</v>
      </c>
      <c r="L17" s="73">
        <v>1.58</v>
      </c>
      <c r="M17" s="73">
        <v>220.25</v>
      </c>
      <c r="N17" s="73">
        <v>296.77999999999997</v>
      </c>
      <c r="O17" s="73">
        <v>18.05</v>
      </c>
      <c r="P17" s="73">
        <v>0</v>
      </c>
      <c r="Q17" s="78">
        <v>1.45</v>
      </c>
      <c r="R17" s="78">
        <v>0.02</v>
      </c>
    </row>
    <row r="18" spans="1:18" s="123" customFormat="1" ht="13.15" customHeight="1">
      <c r="A18" s="26">
        <v>376</v>
      </c>
      <c r="B18" s="73" t="s">
        <v>90</v>
      </c>
      <c r="C18" s="79">
        <v>200</v>
      </c>
      <c r="D18" s="78">
        <v>7.0000000000000007E-2</v>
      </c>
      <c r="E18" s="78">
        <v>0.02</v>
      </c>
      <c r="F18" s="78">
        <v>15</v>
      </c>
      <c r="G18" s="77">
        <f t="shared" si="0"/>
        <v>60.46</v>
      </c>
      <c r="H18" s="78">
        <v>0</v>
      </c>
      <c r="I18" s="78">
        <v>0</v>
      </c>
      <c r="J18" s="78">
        <v>0.03</v>
      </c>
      <c r="K18" s="78">
        <v>0</v>
      </c>
      <c r="L18" s="78">
        <v>0</v>
      </c>
      <c r="M18" s="78">
        <v>11.1</v>
      </c>
      <c r="N18" s="78">
        <v>2.8</v>
      </c>
      <c r="O18" s="78">
        <v>1.4</v>
      </c>
      <c r="P18" s="78">
        <v>0.28000000000000003</v>
      </c>
      <c r="Q18" s="78">
        <v>0</v>
      </c>
      <c r="R18" s="78">
        <v>0</v>
      </c>
    </row>
    <row r="19" spans="1:18" s="124" customFormat="1" ht="13.15" customHeight="1">
      <c r="A19" s="26"/>
      <c r="B19" s="73" t="s">
        <v>5</v>
      </c>
      <c r="C19" s="79">
        <v>20</v>
      </c>
      <c r="D19" s="73">
        <v>1.33</v>
      </c>
      <c r="E19" s="73">
        <v>0.15</v>
      </c>
      <c r="F19" s="73">
        <v>10</v>
      </c>
      <c r="G19" s="77">
        <f t="shared" si="0"/>
        <v>46.67</v>
      </c>
      <c r="H19" s="73">
        <v>0.02</v>
      </c>
      <c r="I19" s="73">
        <v>0</v>
      </c>
      <c r="J19" s="73">
        <v>0</v>
      </c>
      <c r="K19" s="73">
        <v>0</v>
      </c>
      <c r="L19" s="73">
        <v>0.26</v>
      </c>
      <c r="M19" s="73">
        <v>4.5999999999999996</v>
      </c>
      <c r="N19" s="73">
        <v>17.399999999999999</v>
      </c>
      <c r="O19" s="73">
        <v>6.6</v>
      </c>
      <c r="P19" s="73">
        <v>0</v>
      </c>
      <c r="Q19" s="73">
        <v>0.21</v>
      </c>
      <c r="R19" s="73">
        <v>0.01</v>
      </c>
    </row>
    <row r="20" spans="1:18" s="124" customFormat="1" ht="13.15" customHeight="1">
      <c r="A20" s="41"/>
      <c r="B20" s="73" t="s">
        <v>4</v>
      </c>
      <c r="C20" s="79">
        <v>25</v>
      </c>
      <c r="D20" s="78">
        <v>1.23</v>
      </c>
      <c r="E20" s="78">
        <v>0.25</v>
      </c>
      <c r="F20" s="78">
        <v>12.15</v>
      </c>
      <c r="G20" s="77">
        <f t="shared" si="0"/>
        <v>55.77</v>
      </c>
      <c r="H20" s="78">
        <v>0.02</v>
      </c>
      <c r="I20" s="78">
        <v>0</v>
      </c>
      <c r="J20" s="78">
        <v>0</v>
      </c>
      <c r="K20" s="78">
        <v>0</v>
      </c>
      <c r="L20" s="78">
        <v>0.23</v>
      </c>
      <c r="M20" s="78">
        <v>5.75</v>
      </c>
      <c r="N20" s="78">
        <v>26.5</v>
      </c>
      <c r="O20" s="78">
        <v>6.25</v>
      </c>
      <c r="P20" s="78">
        <v>0</v>
      </c>
      <c r="Q20" s="78">
        <v>0.28499999999999998</v>
      </c>
      <c r="R20" s="78">
        <v>0</v>
      </c>
    </row>
    <row r="21" spans="1:18" s="124" customFormat="1" ht="13.15" customHeight="1">
      <c r="A21" s="26">
        <v>338</v>
      </c>
      <c r="B21" s="73" t="s">
        <v>107</v>
      </c>
      <c r="C21" s="79">
        <v>120</v>
      </c>
      <c r="D21" s="78">
        <v>0.5</v>
      </c>
      <c r="E21" s="78">
        <v>0.5</v>
      </c>
      <c r="F21" s="78">
        <v>12.25</v>
      </c>
      <c r="G21" s="77">
        <f>D21*4+E21*9+F21*4</f>
        <v>55.5</v>
      </c>
      <c r="H21" s="78">
        <v>3.3333333333333333E-2</v>
      </c>
      <c r="I21" s="78">
        <v>0</v>
      </c>
      <c r="J21" s="78">
        <v>12.5</v>
      </c>
      <c r="K21" s="78">
        <v>0</v>
      </c>
      <c r="L21" s="78">
        <v>0.25</v>
      </c>
      <c r="M21" s="78">
        <v>20</v>
      </c>
      <c r="N21" s="78">
        <v>13.75</v>
      </c>
      <c r="O21" s="78">
        <v>11.25</v>
      </c>
      <c r="P21" s="78">
        <v>2.75</v>
      </c>
      <c r="Q21" s="78">
        <v>0.125</v>
      </c>
      <c r="R21" s="78">
        <v>1.6666666666666668E-3</v>
      </c>
    </row>
    <row r="22" spans="1:18" s="124" customFormat="1" ht="13.15" customHeight="1">
      <c r="A22" s="41"/>
      <c r="B22" s="78"/>
      <c r="C22" s="79"/>
      <c r="D22" s="78"/>
      <c r="E22" s="78"/>
      <c r="F22" s="78"/>
      <c r="G22" s="77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1:18" ht="13.15" customHeight="1">
      <c r="A23" s="31"/>
      <c r="B23" s="80" t="s">
        <v>25</v>
      </c>
      <c r="C23" s="81">
        <f t="shared" ref="C23:R23" si="1">SUM(C16:C22)</f>
        <v>575</v>
      </c>
      <c r="D23" s="81">
        <f t="shared" si="1"/>
        <v>20.260000000000002</v>
      </c>
      <c r="E23" s="81">
        <f t="shared" si="1"/>
        <v>18.79</v>
      </c>
      <c r="F23" s="81">
        <f t="shared" si="1"/>
        <v>87.5</v>
      </c>
      <c r="G23" s="81">
        <f t="shared" si="1"/>
        <v>600.15</v>
      </c>
      <c r="H23" s="81">
        <f t="shared" si="1"/>
        <v>0.32333333333333336</v>
      </c>
      <c r="I23" s="81">
        <f t="shared" si="1"/>
        <v>0.37</v>
      </c>
      <c r="J23" s="81">
        <f t="shared" si="1"/>
        <v>15.379999999999999</v>
      </c>
      <c r="K23" s="81">
        <f t="shared" si="1"/>
        <v>0.18</v>
      </c>
      <c r="L23" s="81">
        <f t="shared" si="1"/>
        <v>2.4400000000000004</v>
      </c>
      <c r="M23" s="81">
        <f t="shared" si="1"/>
        <v>283</v>
      </c>
      <c r="N23" s="81">
        <f t="shared" si="1"/>
        <v>413.42999999999995</v>
      </c>
      <c r="O23" s="81">
        <f t="shared" si="1"/>
        <v>61.95</v>
      </c>
      <c r="P23" s="81">
        <f t="shared" si="1"/>
        <v>3.0300000000000002</v>
      </c>
      <c r="Q23" s="81">
        <f t="shared" si="1"/>
        <v>2.6100000000000003</v>
      </c>
      <c r="R23" s="81">
        <f t="shared" si="1"/>
        <v>3.1666666666666662E-2</v>
      </c>
    </row>
    <row r="24" spans="1:18" s="125" customFormat="1" ht="13.15" customHeight="1">
      <c r="A24" s="133"/>
      <c r="B24" s="134"/>
      <c r="C24" s="76"/>
      <c r="D24" s="83"/>
      <c r="E24" s="83"/>
      <c r="F24" s="83"/>
      <c r="G24" s="77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8" s="125" customFormat="1" ht="13.15" customHeight="1">
      <c r="A25" s="160" t="s">
        <v>149</v>
      </c>
      <c r="B25" s="161"/>
      <c r="C25" s="164" t="s">
        <v>148</v>
      </c>
      <c r="D25" s="159" t="s">
        <v>3</v>
      </c>
      <c r="E25" s="159"/>
      <c r="F25" s="159"/>
      <c r="G25" s="159" t="s">
        <v>54</v>
      </c>
      <c r="H25" s="159" t="s">
        <v>47</v>
      </c>
      <c r="I25" s="159"/>
      <c r="J25" s="159"/>
      <c r="K25" s="159"/>
      <c r="L25" s="159"/>
      <c r="M25" s="159" t="s">
        <v>48</v>
      </c>
      <c r="N25" s="159"/>
      <c r="O25" s="159"/>
      <c r="P25" s="159"/>
      <c r="Q25" s="159"/>
      <c r="R25" s="159"/>
    </row>
    <row r="26" spans="1:18" ht="36.75" customHeight="1">
      <c r="A26" s="162"/>
      <c r="B26" s="163"/>
      <c r="C26" s="165"/>
      <c r="D26" s="115" t="s">
        <v>0</v>
      </c>
      <c r="E26" s="115" t="s">
        <v>1</v>
      </c>
      <c r="F26" s="115" t="s">
        <v>2</v>
      </c>
      <c r="G26" s="159"/>
      <c r="H26" s="115" t="s">
        <v>43</v>
      </c>
      <c r="I26" s="115" t="s">
        <v>49</v>
      </c>
      <c r="J26" s="115" t="s">
        <v>44</v>
      </c>
      <c r="K26" s="115" t="s">
        <v>45</v>
      </c>
      <c r="L26" s="115" t="s">
        <v>46</v>
      </c>
      <c r="M26" s="115" t="s">
        <v>50</v>
      </c>
      <c r="N26" s="115" t="s">
        <v>51</v>
      </c>
      <c r="O26" s="115" t="s">
        <v>52</v>
      </c>
      <c r="P26" s="115" t="s">
        <v>53</v>
      </c>
      <c r="Q26" s="115" t="s">
        <v>97</v>
      </c>
      <c r="R26" s="115" t="s">
        <v>96</v>
      </c>
    </row>
    <row r="27" spans="1:18" ht="13.15" customHeight="1">
      <c r="A27" s="26">
        <v>52</v>
      </c>
      <c r="B27" s="78" t="s">
        <v>103</v>
      </c>
      <c r="C27" s="79">
        <v>60</v>
      </c>
      <c r="D27" s="78">
        <v>0.8</v>
      </c>
      <c r="E27" s="78">
        <v>3</v>
      </c>
      <c r="F27" s="78">
        <v>4.58</v>
      </c>
      <c r="G27" s="77">
        <f t="shared" si="0"/>
        <v>48.519999999999996</v>
      </c>
      <c r="H27" s="78">
        <v>1.0240963855421687E-2</v>
      </c>
      <c r="I27" s="78">
        <v>2.2289156626506022E-2</v>
      </c>
      <c r="J27" s="78">
        <v>4.0060240963855422</v>
      </c>
      <c r="K27" s="78">
        <v>0</v>
      </c>
      <c r="L27" s="78">
        <v>0</v>
      </c>
      <c r="M27" s="78">
        <v>11.36</v>
      </c>
      <c r="N27" s="78">
        <v>20.48</v>
      </c>
      <c r="O27" s="78">
        <v>10.47</v>
      </c>
      <c r="P27" s="78">
        <v>0.7975903614457831</v>
      </c>
      <c r="Q27" s="78">
        <v>0</v>
      </c>
      <c r="R27" s="78">
        <v>0</v>
      </c>
    </row>
    <row r="28" spans="1:18" s="126" customFormat="1" ht="13.15" customHeight="1">
      <c r="A28" s="26" t="s">
        <v>130</v>
      </c>
      <c r="B28" s="73" t="s">
        <v>123</v>
      </c>
      <c r="C28" s="79">
        <v>80</v>
      </c>
      <c r="D28" s="78">
        <v>8</v>
      </c>
      <c r="E28" s="78">
        <v>6.07</v>
      </c>
      <c r="F28" s="78">
        <v>5.5</v>
      </c>
      <c r="G28" s="77">
        <f t="shared" si="0"/>
        <v>108.63</v>
      </c>
      <c r="H28" s="78">
        <v>0.02</v>
      </c>
      <c r="I28" s="78">
        <v>0.02</v>
      </c>
      <c r="J28" s="78">
        <v>0.03</v>
      </c>
      <c r="K28" s="78">
        <v>0.08</v>
      </c>
      <c r="L28" s="78">
        <v>1.48</v>
      </c>
      <c r="M28" s="78">
        <v>15.2</v>
      </c>
      <c r="N28" s="78">
        <v>60.45</v>
      </c>
      <c r="O28" s="78">
        <v>23.48</v>
      </c>
      <c r="P28" s="78">
        <v>1.44</v>
      </c>
      <c r="Q28" s="78">
        <v>0.56000000000000005</v>
      </c>
      <c r="R28" s="78">
        <v>0</v>
      </c>
    </row>
    <row r="29" spans="1:18" s="127" customFormat="1" ht="13.15" customHeight="1">
      <c r="A29" s="26">
        <v>171</v>
      </c>
      <c r="B29" s="73" t="s">
        <v>140</v>
      </c>
      <c r="C29" s="79">
        <v>150</v>
      </c>
      <c r="D29" s="77">
        <v>6.84</v>
      </c>
      <c r="E29" s="77">
        <v>9.19</v>
      </c>
      <c r="F29" s="77">
        <v>40</v>
      </c>
      <c r="G29" s="77">
        <f t="shared" si="0"/>
        <v>270.07</v>
      </c>
      <c r="H29" s="77">
        <v>0.2</v>
      </c>
      <c r="I29" s="77">
        <v>0.15</v>
      </c>
      <c r="J29" s="77">
        <v>10</v>
      </c>
      <c r="K29" s="77">
        <v>0</v>
      </c>
      <c r="L29" s="77">
        <v>0.64</v>
      </c>
      <c r="M29" s="77">
        <v>125.9</v>
      </c>
      <c r="N29" s="77">
        <v>215.35</v>
      </c>
      <c r="O29" s="77">
        <v>3</v>
      </c>
      <c r="P29" s="77">
        <v>0.45</v>
      </c>
      <c r="Q29" s="78">
        <v>1.5</v>
      </c>
      <c r="R29" s="78">
        <v>0.02</v>
      </c>
    </row>
    <row r="30" spans="1:18" s="127" customFormat="1" ht="13.15" customHeight="1">
      <c r="A30" s="26">
        <v>378</v>
      </c>
      <c r="B30" s="73" t="s">
        <v>108</v>
      </c>
      <c r="C30" s="79">
        <v>200</v>
      </c>
      <c r="D30" s="78">
        <v>1.52</v>
      </c>
      <c r="E30" s="78">
        <v>1.35</v>
      </c>
      <c r="F30" s="78">
        <v>15.9</v>
      </c>
      <c r="G30" s="77">
        <f t="shared" si="0"/>
        <v>81.83</v>
      </c>
      <c r="H30" s="78">
        <v>0.04</v>
      </c>
      <c r="I30" s="78">
        <v>0.16</v>
      </c>
      <c r="J30" s="78">
        <v>1.33</v>
      </c>
      <c r="K30" s="78">
        <v>0.1</v>
      </c>
      <c r="L30" s="78">
        <v>0</v>
      </c>
      <c r="M30" s="78">
        <v>126.6</v>
      </c>
      <c r="N30" s="78">
        <v>92.8</v>
      </c>
      <c r="O30" s="78">
        <v>15.4</v>
      </c>
      <c r="P30" s="78">
        <v>0.41</v>
      </c>
      <c r="Q30" s="78">
        <v>0</v>
      </c>
      <c r="R30" s="78">
        <v>0</v>
      </c>
    </row>
    <row r="31" spans="1:18" s="124" customFormat="1" ht="13.15" customHeight="1">
      <c r="A31" s="26"/>
      <c r="B31" s="73" t="s">
        <v>5</v>
      </c>
      <c r="C31" s="79">
        <v>20</v>
      </c>
      <c r="D31" s="73">
        <v>1.33</v>
      </c>
      <c r="E31" s="73">
        <v>0.15</v>
      </c>
      <c r="F31" s="73">
        <v>10</v>
      </c>
      <c r="G31" s="77">
        <f t="shared" ref="G31" si="2">D31*4+E31*9+F31*4</f>
        <v>46.67</v>
      </c>
      <c r="H31" s="73">
        <v>0.02</v>
      </c>
      <c r="I31" s="73">
        <v>0</v>
      </c>
      <c r="J31" s="73">
        <v>0</v>
      </c>
      <c r="K31" s="73">
        <v>0</v>
      </c>
      <c r="L31" s="73">
        <v>0.26</v>
      </c>
      <c r="M31" s="73">
        <v>4.5999999999999996</v>
      </c>
      <c r="N31" s="73">
        <v>17.399999999999999</v>
      </c>
      <c r="O31" s="73">
        <v>6.6</v>
      </c>
      <c r="P31" s="73">
        <v>0</v>
      </c>
      <c r="Q31" s="73">
        <v>0.21</v>
      </c>
      <c r="R31" s="73">
        <v>0.01</v>
      </c>
    </row>
    <row r="32" spans="1:18" s="124" customFormat="1" ht="13.15" customHeight="1">
      <c r="A32" s="41"/>
      <c r="B32" s="73" t="s">
        <v>4</v>
      </c>
      <c r="C32" s="79">
        <v>25</v>
      </c>
      <c r="D32" s="78">
        <v>1.23</v>
      </c>
      <c r="E32" s="78">
        <v>0.25</v>
      </c>
      <c r="F32" s="78">
        <v>12.15</v>
      </c>
      <c r="G32" s="77">
        <f t="shared" ref="G32" si="3">D32*4+E32*9+F32*4</f>
        <v>55.77</v>
      </c>
      <c r="H32" s="78">
        <v>0.02</v>
      </c>
      <c r="I32" s="78">
        <v>0</v>
      </c>
      <c r="J32" s="78">
        <v>0</v>
      </c>
      <c r="K32" s="78">
        <v>0</v>
      </c>
      <c r="L32" s="78">
        <v>0.23</v>
      </c>
      <c r="M32" s="78">
        <v>5.75</v>
      </c>
      <c r="N32" s="78">
        <v>26.5</v>
      </c>
      <c r="O32" s="78">
        <v>6.25</v>
      </c>
      <c r="P32" s="78">
        <v>0</v>
      </c>
      <c r="Q32" s="78">
        <v>0.28499999999999998</v>
      </c>
      <c r="R32" s="78">
        <v>0</v>
      </c>
    </row>
    <row r="33" spans="1:18" s="124" customFormat="1" ht="13.15" customHeight="1">
      <c r="A33" s="41"/>
      <c r="B33" s="73"/>
      <c r="C33" s="79"/>
      <c r="D33" s="78"/>
      <c r="E33" s="78"/>
      <c r="F33" s="78"/>
      <c r="G33" s="77"/>
      <c r="H33" s="78"/>
      <c r="I33" s="78"/>
      <c r="J33" s="78"/>
      <c r="K33" s="78"/>
      <c r="L33" s="78"/>
      <c r="M33" s="78"/>
      <c r="N33" s="78"/>
      <c r="O33" s="78"/>
      <c r="P33" s="78"/>
      <c r="Q33" s="84"/>
      <c r="R33" s="73"/>
    </row>
    <row r="34" spans="1:18" s="124" customFormat="1" ht="13.15" customHeight="1">
      <c r="A34" s="41"/>
      <c r="B34" s="73"/>
      <c r="C34" s="79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1:18" s="124" customFormat="1" ht="13.15" customHeight="1">
      <c r="A35" s="31"/>
      <c r="B35" s="85" t="s">
        <v>25</v>
      </c>
      <c r="C35" s="86">
        <f t="shared" ref="C35:R35" si="4">SUM(C27:C34)</f>
        <v>535</v>
      </c>
      <c r="D35" s="81">
        <f t="shared" si="4"/>
        <v>19.720000000000002</v>
      </c>
      <c r="E35" s="81">
        <f t="shared" si="4"/>
        <v>20.009999999999998</v>
      </c>
      <c r="F35" s="81">
        <f t="shared" si="4"/>
        <v>88.13000000000001</v>
      </c>
      <c r="G35" s="81">
        <f t="shared" si="4"/>
        <v>611.4899999999999</v>
      </c>
      <c r="H35" s="81">
        <f t="shared" si="4"/>
        <v>0.31024096385542171</v>
      </c>
      <c r="I35" s="81">
        <f t="shared" si="4"/>
        <v>0.35228915662650606</v>
      </c>
      <c r="J35" s="81">
        <f t="shared" si="4"/>
        <v>15.366024096385543</v>
      </c>
      <c r="K35" s="81">
        <f t="shared" si="4"/>
        <v>0.18</v>
      </c>
      <c r="L35" s="81">
        <f t="shared" si="4"/>
        <v>2.61</v>
      </c>
      <c r="M35" s="81">
        <f t="shared" si="4"/>
        <v>289.41000000000003</v>
      </c>
      <c r="N35" s="81">
        <f t="shared" si="4"/>
        <v>432.97999999999996</v>
      </c>
      <c r="O35" s="81">
        <f t="shared" si="4"/>
        <v>65.2</v>
      </c>
      <c r="P35" s="81">
        <f t="shared" si="4"/>
        <v>3.0975903614457834</v>
      </c>
      <c r="Q35" s="81">
        <f t="shared" si="4"/>
        <v>2.5550000000000002</v>
      </c>
      <c r="R35" s="81">
        <f t="shared" si="4"/>
        <v>0.03</v>
      </c>
    </row>
    <row r="36" spans="1:18" ht="13.15" customHeight="1">
      <c r="A36" s="133"/>
      <c r="B36" s="135"/>
      <c r="C36" s="76"/>
      <c r="D36" s="83"/>
      <c r="E36" s="83"/>
      <c r="F36" s="83"/>
      <c r="G36" s="77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ht="13.15" customHeight="1">
      <c r="A37" s="160" t="s">
        <v>150</v>
      </c>
      <c r="B37" s="161"/>
      <c r="C37" s="164" t="s">
        <v>148</v>
      </c>
      <c r="D37" s="159" t="s">
        <v>3</v>
      </c>
      <c r="E37" s="159"/>
      <c r="F37" s="159"/>
      <c r="G37" s="159" t="s">
        <v>54</v>
      </c>
      <c r="H37" s="159" t="s">
        <v>47</v>
      </c>
      <c r="I37" s="159"/>
      <c r="J37" s="159"/>
      <c r="K37" s="159"/>
      <c r="L37" s="159"/>
      <c r="M37" s="159" t="s">
        <v>48</v>
      </c>
      <c r="N37" s="159"/>
      <c r="O37" s="159"/>
      <c r="P37" s="159"/>
      <c r="Q37" s="159"/>
      <c r="R37" s="159"/>
    </row>
    <row r="38" spans="1:18" ht="41.25" customHeight="1">
      <c r="A38" s="162"/>
      <c r="B38" s="163"/>
      <c r="C38" s="165"/>
      <c r="D38" s="115" t="s">
        <v>0</v>
      </c>
      <c r="E38" s="115" t="s">
        <v>1</v>
      </c>
      <c r="F38" s="115" t="s">
        <v>2</v>
      </c>
      <c r="G38" s="159"/>
      <c r="H38" s="115" t="s">
        <v>43</v>
      </c>
      <c r="I38" s="115" t="s">
        <v>49</v>
      </c>
      <c r="J38" s="115" t="s">
        <v>44</v>
      </c>
      <c r="K38" s="115" t="s">
        <v>45</v>
      </c>
      <c r="L38" s="115" t="s">
        <v>46</v>
      </c>
      <c r="M38" s="115" t="s">
        <v>50</v>
      </c>
      <c r="N38" s="115" t="s">
        <v>51</v>
      </c>
      <c r="O38" s="115" t="s">
        <v>52</v>
      </c>
      <c r="P38" s="115" t="s">
        <v>53</v>
      </c>
      <c r="Q38" s="115" t="s">
        <v>97</v>
      </c>
      <c r="R38" s="115" t="s">
        <v>96</v>
      </c>
    </row>
    <row r="39" spans="1:18" ht="13.15" customHeight="1">
      <c r="A39" s="45">
        <v>47</v>
      </c>
      <c r="B39" s="75" t="s">
        <v>104</v>
      </c>
      <c r="C39" s="76">
        <v>60</v>
      </c>
      <c r="D39" s="73">
        <v>1</v>
      </c>
      <c r="E39" s="73">
        <v>2.87</v>
      </c>
      <c r="F39" s="73">
        <v>4.76</v>
      </c>
      <c r="G39" s="77">
        <f t="shared" si="0"/>
        <v>48.870000000000005</v>
      </c>
      <c r="H39" s="73">
        <v>1.3253012048192771E-2</v>
      </c>
      <c r="I39" s="73">
        <v>1.6265060240963854E-2</v>
      </c>
      <c r="J39" s="73">
        <v>8</v>
      </c>
      <c r="K39" s="73">
        <v>0</v>
      </c>
      <c r="L39" s="78">
        <v>0</v>
      </c>
      <c r="M39" s="78">
        <v>31.471686746987945</v>
      </c>
      <c r="N39" s="78">
        <v>20.453012048192768</v>
      </c>
      <c r="O39" s="78">
        <v>7.65</v>
      </c>
      <c r="P39" s="78">
        <v>0.55000000000000004</v>
      </c>
      <c r="Q39" s="78">
        <v>0</v>
      </c>
      <c r="R39" s="78">
        <v>0</v>
      </c>
    </row>
    <row r="40" spans="1:18" s="123" customFormat="1" ht="13.15" customHeight="1">
      <c r="A40" s="26">
        <v>258</v>
      </c>
      <c r="B40" s="73" t="s">
        <v>124</v>
      </c>
      <c r="C40" s="79">
        <v>150</v>
      </c>
      <c r="D40" s="77">
        <v>15.3</v>
      </c>
      <c r="E40" s="77">
        <v>15.57</v>
      </c>
      <c r="F40" s="77">
        <v>15.33</v>
      </c>
      <c r="G40" s="77">
        <f t="shared" si="0"/>
        <v>262.64999999999998</v>
      </c>
      <c r="H40" s="77">
        <v>0.12</v>
      </c>
      <c r="I40" s="77">
        <v>0.13</v>
      </c>
      <c r="J40" s="77">
        <v>6.18</v>
      </c>
      <c r="K40" s="77">
        <v>0</v>
      </c>
      <c r="L40" s="77">
        <v>0</v>
      </c>
      <c r="M40" s="77">
        <v>37.119999999999997</v>
      </c>
      <c r="N40" s="77">
        <v>246.75</v>
      </c>
      <c r="O40" s="77">
        <v>40.659999999999997</v>
      </c>
      <c r="P40" s="77">
        <v>2.36</v>
      </c>
      <c r="Q40" s="78">
        <v>0</v>
      </c>
      <c r="R40" s="78">
        <v>0</v>
      </c>
    </row>
    <row r="41" spans="1:18" ht="13.15" customHeight="1">
      <c r="A41" s="26">
        <v>358</v>
      </c>
      <c r="B41" s="73" t="s">
        <v>114</v>
      </c>
      <c r="C41" s="79">
        <v>200</v>
      </c>
      <c r="D41" s="78">
        <v>0.31</v>
      </c>
      <c r="E41" s="78">
        <v>0</v>
      </c>
      <c r="F41" s="78">
        <v>39.4</v>
      </c>
      <c r="G41" s="77">
        <f t="shared" si="0"/>
        <v>158.84</v>
      </c>
      <c r="H41" s="78">
        <v>0.13</v>
      </c>
      <c r="I41" s="78">
        <v>0.22</v>
      </c>
      <c r="J41" s="78">
        <v>0.3</v>
      </c>
      <c r="K41" s="78">
        <v>0.18</v>
      </c>
      <c r="L41" s="78">
        <v>2</v>
      </c>
      <c r="M41" s="78">
        <v>206.43</v>
      </c>
      <c r="N41" s="78">
        <v>108.56</v>
      </c>
      <c r="O41" s="78">
        <v>2.36</v>
      </c>
      <c r="P41" s="78">
        <v>0</v>
      </c>
      <c r="Q41" s="78">
        <v>2</v>
      </c>
      <c r="R41" s="78">
        <v>0.02</v>
      </c>
    </row>
    <row r="42" spans="1:18" s="124" customFormat="1" ht="13.15" customHeight="1">
      <c r="A42" s="26"/>
      <c r="B42" s="73" t="s">
        <v>5</v>
      </c>
      <c r="C42" s="79">
        <v>25</v>
      </c>
      <c r="D42" s="73">
        <v>1.66</v>
      </c>
      <c r="E42" s="73">
        <v>0.18</v>
      </c>
      <c r="F42" s="73">
        <v>12.5</v>
      </c>
      <c r="G42" s="77">
        <f t="shared" si="0"/>
        <v>58.26</v>
      </c>
      <c r="H42" s="73">
        <v>0.02</v>
      </c>
      <c r="I42" s="73">
        <v>0</v>
      </c>
      <c r="J42" s="73">
        <v>0</v>
      </c>
      <c r="K42" s="73">
        <v>0</v>
      </c>
      <c r="L42" s="73">
        <v>0.3</v>
      </c>
      <c r="M42" s="73">
        <v>5.75</v>
      </c>
      <c r="N42" s="73">
        <v>21.75</v>
      </c>
      <c r="O42" s="73">
        <v>8.25</v>
      </c>
      <c r="P42" s="73">
        <v>0</v>
      </c>
      <c r="Q42" s="73">
        <v>0.25</v>
      </c>
      <c r="R42" s="73">
        <v>0.01</v>
      </c>
    </row>
    <row r="43" spans="1:18" s="124" customFormat="1" ht="13.15" customHeight="1">
      <c r="A43" s="41"/>
      <c r="B43" s="73" t="s">
        <v>4</v>
      </c>
      <c r="C43" s="79">
        <v>25</v>
      </c>
      <c r="D43" s="78">
        <v>1.23</v>
      </c>
      <c r="E43" s="78">
        <v>0.25</v>
      </c>
      <c r="F43" s="78">
        <v>12.15</v>
      </c>
      <c r="G43" s="77">
        <f t="shared" ref="G43" si="5">D43*4+E43*9+F43*4</f>
        <v>55.77</v>
      </c>
      <c r="H43" s="78">
        <v>0.02</v>
      </c>
      <c r="I43" s="78">
        <v>0</v>
      </c>
      <c r="J43" s="78">
        <v>0</v>
      </c>
      <c r="K43" s="78">
        <v>0</v>
      </c>
      <c r="L43" s="78">
        <v>0.23</v>
      </c>
      <c r="M43" s="78">
        <v>5.75</v>
      </c>
      <c r="N43" s="78">
        <v>26.5</v>
      </c>
      <c r="O43" s="78">
        <v>6.25</v>
      </c>
      <c r="P43" s="78">
        <v>0</v>
      </c>
      <c r="Q43" s="78">
        <v>0.28499999999999998</v>
      </c>
      <c r="R43" s="78">
        <v>0</v>
      </c>
    </row>
    <row r="44" spans="1:18" s="124" customFormat="1" ht="13.15" customHeight="1">
      <c r="A44" s="41"/>
      <c r="B44" s="73"/>
      <c r="C44" s="79"/>
      <c r="D44" s="78"/>
      <c r="E44" s="78"/>
      <c r="F44" s="78"/>
      <c r="G44" s="77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1:18" s="124" customFormat="1" ht="13.15" customHeight="1">
      <c r="A45" s="26"/>
      <c r="B45" s="78"/>
      <c r="C45" s="79"/>
      <c r="D45" s="78"/>
      <c r="E45" s="78"/>
      <c r="F45" s="78"/>
      <c r="G45" s="77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s="124" customFormat="1" ht="13.15" customHeight="1">
      <c r="A46" s="31"/>
      <c r="B46" s="80" t="s">
        <v>25</v>
      </c>
      <c r="C46" s="86">
        <f t="shared" ref="C46:R46" si="6">SUM(C39:C45)</f>
        <v>460</v>
      </c>
      <c r="D46" s="81">
        <f t="shared" si="6"/>
        <v>19.5</v>
      </c>
      <c r="E46" s="81">
        <f t="shared" si="6"/>
        <v>18.87</v>
      </c>
      <c r="F46" s="81">
        <f t="shared" si="6"/>
        <v>84.14</v>
      </c>
      <c r="G46" s="81">
        <f t="shared" si="6"/>
        <v>584.39</v>
      </c>
      <c r="H46" s="81">
        <f t="shared" si="6"/>
        <v>0.30325301204819277</v>
      </c>
      <c r="I46" s="81">
        <f t="shared" si="6"/>
        <v>0.36626506024096384</v>
      </c>
      <c r="J46" s="81">
        <f t="shared" si="6"/>
        <v>14.48</v>
      </c>
      <c r="K46" s="81">
        <f t="shared" si="6"/>
        <v>0.18</v>
      </c>
      <c r="L46" s="81">
        <f t="shared" si="6"/>
        <v>2.5299999999999998</v>
      </c>
      <c r="M46" s="81">
        <f t="shared" si="6"/>
        <v>286.52168674698794</v>
      </c>
      <c r="N46" s="81">
        <f t="shared" si="6"/>
        <v>424.01301204819276</v>
      </c>
      <c r="O46" s="81">
        <f t="shared" si="6"/>
        <v>65.169999999999987</v>
      </c>
      <c r="P46" s="81">
        <f t="shared" si="6"/>
        <v>2.91</v>
      </c>
      <c r="Q46" s="81">
        <f t="shared" si="6"/>
        <v>2.5350000000000001</v>
      </c>
      <c r="R46" s="81">
        <f t="shared" si="6"/>
        <v>0.03</v>
      </c>
    </row>
    <row r="47" spans="1:18" s="127" customFormat="1" ht="13.15" customHeight="1">
      <c r="A47" s="133"/>
      <c r="B47" s="134"/>
      <c r="C47" s="76"/>
      <c r="D47" s="83"/>
      <c r="E47" s="83"/>
      <c r="F47" s="83"/>
      <c r="G47" s="77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s="127" customFormat="1" ht="13.15" customHeight="1">
      <c r="A48" s="160" t="s">
        <v>151</v>
      </c>
      <c r="B48" s="161"/>
      <c r="C48" s="164" t="s">
        <v>148</v>
      </c>
      <c r="D48" s="159" t="s">
        <v>3</v>
      </c>
      <c r="E48" s="159"/>
      <c r="F48" s="159"/>
      <c r="G48" s="159" t="s">
        <v>54</v>
      </c>
      <c r="H48" s="159" t="s">
        <v>47</v>
      </c>
      <c r="I48" s="159"/>
      <c r="J48" s="159"/>
      <c r="K48" s="159"/>
      <c r="L48" s="159"/>
      <c r="M48" s="159" t="s">
        <v>48</v>
      </c>
      <c r="N48" s="159"/>
      <c r="O48" s="159"/>
      <c r="P48" s="159"/>
      <c r="Q48" s="159"/>
      <c r="R48" s="159"/>
    </row>
    <row r="49" spans="1:18" ht="37.5" customHeight="1">
      <c r="A49" s="162"/>
      <c r="B49" s="163"/>
      <c r="C49" s="165"/>
      <c r="D49" s="115" t="s">
        <v>0</v>
      </c>
      <c r="E49" s="115" t="s">
        <v>1</v>
      </c>
      <c r="F49" s="115" t="s">
        <v>2</v>
      </c>
      <c r="G49" s="159"/>
      <c r="H49" s="115" t="s">
        <v>43</v>
      </c>
      <c r="I49" s="115" t="s">
        <v>49</v>
      </c>
      <c r="J49" s="115" t="s">
        <v>44</v>
      </c>
      <c r="K49" s="115" t="s">
        <v>45</v>
      </c>
      <c r="L49" s="115" t="s">
        <v>46</v>
      </c>
      <c r="M49" s="115" t="s">
        <v>50</v>
      </c>
      <c r="N49" s="115" t="s">
        <v>51</v>
      </c>
      <c r="O49" s="115" t="s">
        <v>52</v>
      </c>
      <c r="P49" s="115" t="s">
        <v>53</v>
      </c>
      <c r="Q49" s="115" t="s">
        <v>97</v>
      </c>
      <c r="R49" s="115" t="s">
        <v>96</v>
      </c>
    </row>
    <row r="50" spans="1:18" s="123" customFormat="1" ht="13.15" customHeight="1">
      <c r="A50" s="41">
        <v>73</v>
      </c>
      <c r="B50" s="73" t="s">
        <v>121</v>
      </c>
      <c r="C50" s="6">
        <v>60</v>
      </c>
      <c r="D50" s="78">
        <v>0.98</v>
      </c>
      <c r="E50" s="78">
        <v>4</v>
      </c>
      <c r="F50" s="78">
        <v>2.8</v>
      </c>
      <c r="G50" s="87">
        <f t="shared" ref="G50:G55" si="7">D50*4+E50*9+F50*4</f>
        <v>51.120000000000005</v>
      </c>
      <c r="H50" s="78">
        <v>0.02</v>
      </c>
      <c r="I50" s="78">
        <v>0.02</v>
      </c>
      <c r="J50" s="78">
        <v>2.1</v>
      </c>
      <c r="K50" s="78">
        <v>0</v>
      </c>
      <c r="L50" s="78">
        <v>0.37</v>
      </c>
      <c r="M50" s="78">
        <v>20.2</v>
      </c>
      <c r="N50" s="78">
        <v>30.4</v>
      </c>
      <c r="O50" s="78">
        <v>6.1</v>
      </c>
      <c r="P50" s="78">
        <v>0.5</v>
      </c>
      <c r="Q50" s="78">
        <v>0.1</v>
      </c>
      <c r="R50" s="78">
        <v>0</v>
      </c>
    </row>
    <row r="51" spans="1:18" ht="13.15" customHeight="1">
      <c r="A51" s="26">
        <v>234</v>
      </c>
      <c r="B51" s="73" t="s">
        <v>111</v>
      </c>
      <c r="C51" s="79">
        <v>80</v>
      </c>
      <c r="D51" s="73">
        <v>8.35</v>
      </c>
      <c r="E51" s="73">
        <v>6.53</v>
      </c>
      <c r="F51" s="73">
        <v>12.01</v>
      </c>
      <c r="G51" s="77">
        <f t="shared" si="7"/>
        <v>140.21</v>
      </c>
      <c r="H51" s="73">
        <v>4.5999999999999999E-2</v>
      </c>
      <c r="I51" s="73">
        <v>0.05</v>
      </c>
      <c r="J51" s="73">
        <v>0.01</v>
      </c>
      <c r="K51" s="73">
        <v>0</v>
      </c>
      <c r="L51" s="73">
        <v>1.5</v>
      </c>
      <c r="M51" s="73">
        <v>67.930000000000007</v>
      </c>
      <c r="N51" s="73">
        <v>125.68</v>
      </c>
      <c r="O51" s="73">
        <v>0</v>
      </c>
      <c r="P51" s="73">
        <v>1.0900000000000001</v>
      </c>
      <c r="Q51" s="78">
        <v>0.75</v>
      </c>
      <c r="R51" s="78">
        <v>0.02</v>
      </c>
    </row>
    <row r="52" spans="1:18" s="124" customFormat="1" ht="13.15" customHeight="1">
      <c r="A52" s="26">
        <v>312</v>
      </c>
      <c r="B52" s="73" t="s">
        <v>80</v>
      </c>
      <c r="C52" s="79">
        <v>150</v>
      </c>
      <c r="D52" s="78">
        <v>3</v>
      </c>
      <c r="E52" s="78">
        <v>4.55</v>
      </c>
      <c r="F52" s="78">
        <v>20.6</v>
      </c>
      <c r="G52" s="77">
        <f t="shared" si="7"/>
        <v>135.35</v>
      </c>
      <c r="H52" s="78">
        <v>0.14090909090909093</v>
      </c>
      <c r="I52" s="78">
        <v>0.11212121212121212</v>
      </c>
      <c r="J52" s="78">
        <v>12</v>
      </c>
      <c r="K52" s="78">
        <v>0</v>
      </c>
      <c r="L52" s="78">
        <v>0</v>
      </c>
      <c r="M52" s="78">
        <v>37.348484848484851</v>
      </c>
      <c r="N52" s="78">
        <v>87.469696969696969</v>
      </c>
      <c r="O52" s="78">
        <v>23.5</v>
      </c>
      <c r="P52" s="78">
        <v>1.0196969696969698</v>
      </c>
      <c r="Q52" s="78">
        <v>0.24</v>
      </c>
      <c r="R52" s="78">
        <v>0</v>
      </c>
    </row>
    <row r="53" spans="1:18" s="124" customFormat="1" ht="13.15" customHeight="1">
      <c r="A53" s="26">
        <v>397</v>
      </c>
      <c r="B53" s="73" t="s">
        <v>7</v>
      </c>
      <c r="C53" s="79">
        <v>200</v>
      </c>
      <c r="D53" s="77">
        <v>4.0780000000000003</v>
      </c>
      <c r="E53" s="77">
        <v>3.5439999999999996</v>
      </c>
      <c r="F53" s="77">
        <v>19.579999999999998</v>
      </c>
      <c r="G53" s="77">
        <f t="shared" si="7"/>
        <v>126.52799999999999</v>
      </c>
      <c r="H53" s="77">
        <v>5.6000000000000008E-2</v>
      </c>
      <c r="I53" s="77">
        <v>0.188</v>
      </c>
      <c r="J53" s="77">
        <v>1.5880000000000001</v>
      </c>
      <c r="K53" s="77">
        <v>0.18</v>
      </c>
      <c r="L53" s="77">
        <v>0</v>
      </c>
      <c r="M53" s="77">
        <v>152.22</v>
      </c>
      <c r="N53" s="77">
        <v>124.55999999999999</v>
      </c>
      <c r="O53" s="77">
        <v>21.34</v>
      </c>
      <c r="P53" s="77">
        <v>0.47800000000000004</v>
      </c>
      <c r="Q53" s="77">
        <v>1</v>
      </c>
      <c r="R53" s="78">
        <v>0</v>
      </c>
    </row>
    <row r="54" spans="1:18" s="124" customFormat="1" ht="14.25" customHeight="1">
      <c r="A54" s="41"/>
      <c r="B54" s="73" t="s">
        <v>4</v>
      </c>
      <c r="C54" s="79">
        <v>25</v>
      </c>
      <c r="D54" s="78">
        <v>1.23</v>
      </c>
      <c r="E54" s="78">
        <v>0.25</v>
      </c>
      <c r="F54" s="78">
        <v>12.15</v>
      </c>
      <c r="G54" s="77">
        <f t="shared" si="7"/>
        <v>55.77</v>
      </c>
      <c r="H54" s="78">
        <v>0.02</v>
      </c>
      <c r="I54" s="78">
        <v>0</v>
      </c>
      <c r="J54" s="78">
        <v>0</v>
      </c>
      <c r="K54" s="78">
        <v>0</v>
      </c>
      <c r="L54" s="78">
        <v>0.23</v>
      </c>
      <c r="M54" s="78">
        <v>5.75</v>
      </c>
      <c r="N54" s="78">
        <v>26.5</v>
      </c>
      <c r="O54" s="78">
        <v>6.25</v>
      </c>
      <c r="P54" s="78">
        <v>0</v>
      </c>
      <c r="Q54" s="78">
        <v>0.28499999999999998</v>
      </c>
      <c r="R54" s="78">
        <v>0</v>
      </c>
    </row>
    <row r="55" spans="1:18" s="124" customFormat="1" ht="13.15" customHeight="1">
      <c r="A55" s="26"/>
      <c r="B55" s="73" t="s">
        <v>5</v>
      </c>
      <c r="C55" s="79">
        <v>25</v>
      </c>
      <c r="D55" s="73">
        <v>1.66</v>
      </c>
      <c r="E55" s="73">
        <v>0.18</v>
      </c>
      <c r="F55" s="73">
        <v>12.5</v>
      </c>
      <c r="G55" s="77">
        <f t="shared" si="7"/>
        <v>58.26</v>
      </c>
      <c r="H55" s="73">
        <v>0.02</v>
      </c>
      <c r="I55" s="73">
        <v>0</v>
      </c>
      <c r="J55" s="73">
        <v>0</v>
      </c>
      <c r="K55" s="73">
        <v>0</v>
      </c>
      <c r="L55" s="73">
        <v>0.3</v>
      </c>
      <c r="M55" s="73">
        <v>5.75</v>
      </c>
      <c r="N55" s="73">
        <v>21.75</v>
      </c>
      <c r="O55" s="73">
        <v>8.25</v>
      </c>
      <c r="P55" s="73">
        <v>0</v>
      </c>
      <c r="Q55" s="73">
        <v>0.25</v>
      </c>
      <c r="R55" s="73">
        <v>0.01</v>
      </c>
    </row>
    <row r="56" spans="1:18" ht="13.15" customHeight="1">
      <c r="A56" s="26"/>
      <c r="B56" s="73"/>
      <c r="C56" s="79"/>
      <c r="D56" s="78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8"/>
    </row>
    <row r="57" spans="1:18" ht="13.15" customHeight="1">
      <c r="A57" s="26"/>
      <c r="B57" s="78"/>
      <c r="C57" s="79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1:18" ht="13.15" customHeight="1">
      <c r="A58" s="31"/>
      <c r="B58" s="80" t="s">
        <v>25</v>
      </c>
      <c r="C58" s="81">
        <f>SUM(C50:C57)</f>
        <v>540</v>
      </c>
      <c r="D58" s="81">
        <f t="shared" ref="D58:R58" si="8">SUM(D50:D57)</f>
        <v>19.298000000000002</v>
      </c>
      <c r="E58" s="81">
        <f t="shared" si="8"/>
        <v>19.054000000000002</v>
      </c>
      <c r="F58" s="81">
        <f t="shared" si="8"/>
        <v>79.64</v>
      </c>
      <c r="G58" s="81">
        <f t="shared" si="8"/>
        <v>567.23799999999994</v>
      </c>
      <c r="H58" s="81">
        <f t="shared" si="8"/>
        <v>0.30290909090909096</v>
      </c>
      <c r="I58" s="81">
        <f t="shared" si="8"/>
        <v>0.37012121212121213</v>
      </c>
      <c r="J58" s="81">
        <f t="shared" si="8"/>
        <v>15.698</v>
      </c>
      <c r="K58" s="81">
        <f t="shared" si="8"/>
        <v>0.18</v>
      </c>
      <c r="L58" s="81">
        <f t="shared" si="8"/>
        <v>2.4</v>
      </c>
      <c r="M58" s="81">
        <f t="shared" si="8"/>
        <v>289.1984848484849</v>
      </c>
      <c r="N58" s="81">
        <f t="shared" si="8"/>
        <v>416.35969696969698</v>
      </c>
      <c r="O58" s="81">
        <f t="shared" si="8"/>
        <v>65.44</v>
      </c>
      <c r="P58" s="81">
        <f t="shared" si="8"/>
        <v>3.0876969696969701</v>
      </c>
      <c r="Q58" s="81">
        <f t="shared" si="8"/>
        <v>2.625</v>
      </c>
      <c r="R58" s="81">
        <f t="shared" si="8"/>
        <v>0.03</v>
      </c>
    </row>
    <row r="59" spans="1:18" s="124" customFormat="1" ht="13.15" customHeight="1">
      <c r="A59" s="133"/>
      <c r="B59" s="134"/>
      <c r="C59" s="76"/>
      <c r="D59" s="83"/>
      <c r="E59" s="83"/>
      <c r="F59" s="83"/>
      <c r="G59" s="77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</row>
    <row r="60" spans="1:18" s="124" customFormat="1" ht="13.15" customHeight="1">
      <c r="A60" s="160" t="s">
        <v>152</v>
      </c>
      <c r="B60" s="161"/>
      <c r="C60" s="164" t="s">
        <v>148</v>
      </c>
      <c r="D60" s="159" t="s">
        <v>3</v>
      </c>
      <c r="E60" s="159"/>
      <c r="F60" s="159"/>
      <c r="G60" s="159" t="s">
        <v>54</v>
      </c>
      <c r="H60" s="159" t="s">
        <v>47</v>
      </c>
      <c r="I60" s="159"/>
      <c r="J60" s="159"/>
      <c r="K60" s="159"/>
      <c r="L60" s="159"/>
      <c r="M60" s="159" t="s">
        <v>48</v>
      </c>
      <c r="N60" s="159"/>
      <c r="O60" s="159"/>
      <c r="P60" s="159"/>
      <c r="Q60" s="159"/>
      <c r="R60" s="159"/>
    </row>
    <row r="61" spans="1:18" s="123" customFormat="1" ht="39" customHeight="1">
      <c r="A61" s="162"/>
      <c r="B61" s="163"/>
      <c r="C61" s="165"/>
      <c r="D61" s="115" t="s">
        <v>0</v>
      </c>
      <c r="E61" s="115" t="s">
        <v>1</v>
      </c>
      <c r="F61" s="115" t="s">
        <v>2</v>
      </c>
      <c r="G61" s="159"/>
      <c r="H61" s="115" t="s">
        <v>43</v>
      </c>
      <c r="I61" s="115" t="s">
        <v>49</v>
      </c>
      <c r="J61" s="115" t="s">
        <v>44</v>
      </c>
      <c r="K61" s="115" t="s">
        <v>45</v>
      </c>
      <c r="L61" s="115" t="s">
        <v>46</v>
      </c>
      <c r="M61" s="115" t="s">
        <v>50</v>
      </c>
      <c r="N61" s="115" t="s">
        <v>51</v>
      </c>
      <c r="O61" s="115" t="s">
        <v>52</v>
      </c>
      <c r="P61" s="115" t="s">
        <v>53</v>
      </c>
      <c r="Q61" s="115" t="s">
        <v>97</v>
      </c>
      <c r="R61" s="115" t="s">
        <v>96</v>
      </c>
    </row>
    <row r="62" spans="1:18" s="124" customFormat="1" ht="13.15" customHeight="1">
      <c r="A62" s="26">
        <v>70</v>
      </c>
      <c r="B62" s="73" t="s">
        <v>131</v>
      </c>
      <c r="C62" s="79">
        <v>60</v>
      </c>
      <c r="D62" s="78">
        <v>0.56000000000000005</v>
      </c>
      <c r="E62" s="78">
        <v>0.05</v>
      </c>
      <c r="F62" s="78">
        <v>2.75</v>
      </c>
      <c r="G62" s="77">
        <v>9.6900000000000013</v>
      </c>
      <c r="H62" s="78">
        <v>0.01</v>
      </c>
      <c r="I62" s="78">
        <v>0.01</v>
      </c>
      <c r="J62" s="78">
        <v>5.25</v>
      </c>
      <c r="K62" s="78">
        <v>0</v>
      </c>
      <c r="L62" s="78">
        <v>0.32</v>
      </c>
      <c r="M62" s="78">
        <v>5</v>
      </c>
      <c r="N62" s="78">
        <v>17.5</v>
      </c>
      <c r="O62" s="78">
        <v>7.5</v>
      </c>
      <c r="P62" s="78">
        <v>0.3</v>
      </c>
      <c r="Q62" s="78">
        <v>0.03</v>
      </c>
      <c r="R62" s="78">
        <v>0</v>
      </c>
    </row>
    <row r="63" spans="1:18" s="124" customFormat="1" ht="13.15" customHeight="1">
      <c r="A63" s="26">
        <v>268</v>
      </c>
      <c r="B63" s="20" t="s">
        <v>136</v>
      </c>
      <c r="C63" s="111">
        <v>80</v>
      </c>
      <c r="D63" s="78">
        <v>10.25</v>
      </c>
      <c r="E63" s="78">
        <v>14.8</v>
      </c>
      <c r="F63" s="78">
        <v>10</v>
      </c>
      <c r="G63" s="77">
        <f>D63*4+E63*9+F63*4</f>
        <v>214.20000000000002</v>
      </c>
      <c r="H63" s="78">
        <v>0.02</v>
      </c>
      <c r="I63" s="78">
        <v>0.02</v>
      </c>
      <c r="J63" s="78">
        <v>3.11</v>
      </c>
      <c r="K63" s="78">
        <v>0.18</v>
      </c>
      <c r="L63" s="78">
        <v>0.12</v>
      </c>
      <c r="M63" s="78">
        <v>20.27</v>
      </c>
      <c r="N63" s="78">
        <v>49.1</v>
      </c>
      <c r="O63" s="78">
        <v>19.21</v>
      </c>
      <c r="P63" s="78">
        <v>0</v>
      </c>
      <c r="Q63" s="78">
        <v>0.25</v>
      </c>
      <c r="R63" s="78">
        <v>8.0000000000000002E-3</v>
      </c>
    </row>
    <row r="64" spans="1:18" s="124" customFormat="1" ht="13.15" customHeight="1">
      <c r="A64" s="26" t="s">
        <v>138</v>
      </c>
      <c r="B64" s="20" t="s">
        <v>137</v>
      </c>
      <c r="C64" s="111" t="s">
        <v>143</v>
      </c>
      <c r="D64" s="78">
        <v>4.8272000000000004</v>
      </c>
      <c r="E64" s="78">
        <v>5.1887999999999996</v>
      </c>
      <c r="F64" s="78">
        <v>30.62</v>
      </c>
      <c r="G64" s="77">
        <f>D64*4+E64*9+F64*4</f>
        <v>188.488</v>
      </c>
      <c r="H64" s="78">
        <v>6.720000000000001E-2</v>
      </c>
      <c r="I64" s="78">
        <v>0.32</v>
      </c>
      <c r="J64" s="78">
        <v>2.38</v>
      </c>
      <c r="K64" s="78">
        <v>0</v>
      </c>
      <c r="L64" s="78">
        <v>1.5</v>
      </c>
      <c r="M64" s="78">
        <v>238.9</v>
      </c>
      <c r="N64" s="78">
        <v>278.86</v>
      </c>
      <c r="O64" s="78">
        <v>17.989999999999998</v>
      </c>
      <c r="P64" s="78">
        <v>0</v>
      </c>
      <c r="Q64" s="78">
        <v>1.79</v>
      </c>
      <c r="R64" s="78">
        <v>0.01</v>
      </c>
    </row>
    <row r="65" spans="1:18" s="124" customFormat="1" ht="13.15" customHeight="1">
      <c r="A65" s="48">
        <v>388</v>
      </c>
      <c r="B65" s="6" t="s">
        <v>129</v>
      </c>
      <c r="C65" s="5">
        <v>200</v>
      </c>
      <c r="D65" s="77">
        <v>0.3</v>
      </c>
      <c r="E65" s="77">
        <v>0</v>
      </c>
      <c r="F65" s="77">
        <v>15.2</v>
      </c>
      <c r="G65" s="78">
        <f>D65*4+E65*9+F65*4</f>
        <v>62</v>
      </c>
      <c r="H65" s="77">
        <v>0.15</v>
      </c>
      <c r="I65" s="77">
        <v>2.2000000000000002E-2</v>
      </c>
      <c r="J65" s="77">
        <v>4</v>
      </c>
      <c r="K65" s="77">
        <v>0</v>
      </c>
      <c r="L65" s="77">
        <v>0.2</v>
      </c>
      <c r="M65" s="77">
        <v>14</v>
      </c>
      <c r="N65" s="77">
        <v>14</v>
      </c>
      <c r="O65" s="77">
        <v>8</v>
      </c>
      <c r="P65" s="77">
        <v>2.8000000000000003</v>
      </c>
      <c r="Q65" s="77">
        <v>0</v>
      </c>
      <c r="R65" s="78">
        <v>0</v>
      </c>
    </row>
    <row r="66" spans="1:18" s="124" customFormat="1" ht="13.15" customHeight="1">
      <c r="A66" s="26"/>
      <c r="B66" s="73" t="s">
        <v>5</v>
      </c>
      <c r="C66" s="79">
        <v>20</v>
      </c>
      <c r="D66" s="73">
        <v>1.33</v>
      </c>
      <c r="E66" s="73">
        <v>0.15</v>
      </c>
      <c r="F66" s="73">
        <v>10</v>
      </c>
      <c r="G66" s="77">
        <f t="shared" ref="G66:G67" si="9">D66*4+E66*9+F66*4</f>
        <v>46.67</v>
      </c>
      <c r="H66" s="73">
        <v>0.02</v>
      </c>
      <c r="I66" s="73">
        <v>0</v>
      </c>
      <c r="J66" s="73">
        <v>0</v>
      </c>
      <c r="K66" s="73">
        <v>0</v>
      </c>
      <c r="L66" s="73">
        <v>0.26</v>
      </c>
      <c r="M66" s="73">
        <v>4.5999999999999996</v>
      </c>
      <c r="N66" s="73">
        <v>17.399999999999999</v>
      </c>
      <c r="O66" s="73">
        <v>6.6</v>
      </c>
      <c r="P66" s="73">
        <v>0</v>
      </c>
      <c r="Q66" s="73">
        <v>0.21</v>
      </c>
      <c r="R66" s="73">
        <v>0.01</v>
      </c>
    </row>
    <row r="67" spans="1:18" s="124" customFormat="1" ht="13.15" customHeight="1">
      <c r="A67" s="41"/>
      <c r="B67" s="73" t="s">
        <v>4</v>
      </c>
      <c r="C67" s="79">
        <v>25</v>
      </c>
      <c r="D67" s="78">
        <v>1.23</v>
      </c>
      <c r="E67" s="78">
        <v>0.25</v>
      </c>
      <c r="F67" s="78">
        <v>12.15</v>
      </c>
      <c r="G67" s="77">
        <f t="shared" si="9"/>
        <v>55.77</v>
      </c>
      <c r="H67" s="78">
        <v>0.02</v>
      </c>
      <c r="I67" s="78">
        <v>0</v>
      </c>
      <c r="J67" s="78">
        <v>0</v>
      </c>
      <c r="K67" s="78">
        <v>0</v>
      </c>
      <c r="L67" s="78">
        <v>0.23</v>
      </c>
      <c r="M67" s="78">
        <v>5.75</v>
      </c>
      <c r="N67" s="78">
        <v>26.5</v>
      </c>
      <c r="O67" s="78">
        <v>6.25</v>
      </c>
      <c r="P67" s="78">
        <v>0</v>
      </c>
      <c r="Q67" s="78">
        <v>0.28499999999999998</v>
      </c>
      <c r="R67" s="78">
        <v>0</v>
      </c>
    </row>
    <row r="68" spans="1:18" ht="13.15" customHeight="1">
      <c r="A68" s="4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3"/>
    </row>
    <row r="69" spans="1:18" s="123" customFormat="1" ht="13.15" customHeight="1">
      <c r="A69" s="26"/>
      <c r="B69" s="73"/>
      <c r="C69" s="79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8"/>
      <c r="R69" s="78"/>
    </row>
    <row r="70" spans="1:18" ht="13.15" customHeight="1">
      <c r="A70" s="31"/>
      <c r="B70" s="80" t="s">
        <v>25</v>
      </c>
      <c r="C70" s="86">
        <f>60+55+170+200+45+200</f>
        <v>730</v>
      </c>
      <c r="D70" s="81">
        <f>SUM(D62:D69)</f>
        <v>18.497200000000003</v>
      </c>
      <c r="E70" s="81">
        <f t="shared" ref="E70:R70" si="10">SUM(E62:E69)</f>
        <v>20.438800000000001</v>
      </c>
      <c r="F70" s="81">
        <f t="shared" si="10"/>
        <v>80.720000000000013</v>
      </c>
      <c r="G70" s="81">
        <f t="shared" si="10"/>
        <v>576.81799999999998</v>
      </c>
      <c r="H70" s="81">
        <f t="shared" si="10"/>
        <v>0.28720000000000001</v>
      </c>
      <c r="I70" s="81">
        <f t="shared" si="10"/>
        <v>0.372</v>
      </c>
      <c r="J70" s="81">
        <f t="shared" si="10"/>
        <v>14.739999999999998</v>
      </c>
      <c r="K70" s="81">
        <f t="shared" si="10"/>
        <v>0.18</v>
      </c>
      <c r="L70" s="81">
        <f t="shared" si="10"/>
        <v>2.6300000000000003</v>
      </c>
      <c r="M70" s="81">
        <f t="shared" si="10"/>
        <v>288.52000000000004</v>
      </c>
      <c r="N70" s="81">
        <f t="shared" si="10"/>
        <v>403.36</v>
      </c>
      <c r="O70" s="81">
        <f t="shared" si="10"/>
        <v>65.550000000000011</v>
      </c>
      <c r="P70" s="81">
        <f t="shared" si="10"/>
        <v>3.1</v>
      </c>
      <c r="Q70" s="81">
        <f t="shared" si="10"/>
        <v>2.5650000000000004</v>
      </c>
      <c r="R70" s="81">
        <f t="shared" si="10"/>
        <v>2.8000000000000004E-2</v>
      </c>
    </row>
    <row r="71" spans="1:18" ht="13.15" customHeight="1">
      <c r="A71" s="41"/>
      <c r="B71" s="73"/>
      <c r="C71" s="76"/>
      <c r="D71" s="83"/>
      <c r="E71" s="83"/>
      <c r="F71" s="83"/>
      <c r="G71" s="77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 s="124" customFormat="1" ht="13.15" customHeight="1">
      <c r="A72" s="160" t="s">
        <v>153</v>
      </c>
      <c r="B72" s="161"/>
      <c r="C72" s="164" t="s">
        <v>148</v>
      </c>
      <c r="D72" s="159" t="s">
        <v>3</v>
      </c>
      <c r="E72" s="159"/>
      <c r="F72" s="159"/>
      <c r="G72" s="159" t="s">
        <v>54</v>
      </c>
      <c r="H72" s="159" t="s">
        <v>47</v>
      </c>
      <c r="I72" s="159"/>
      <c r="J72" s="159"/>
      <c r="K72" s="159"/>
      <c r="L72" s="159"/>
      <c r="M72" s="159" t="s">
        <v>48</v>
      </c>
      <c r="N72" s="159"/>
      <c r="O72" s="159"/>
      <c r="P72" s="159"/>
      <c r="Q72" s="159"/>
      <c r="R72" s="159"/>
    </row>
    <row r="73" spans="1:18" s="123" customFormat="1" ht="39" customHeight="1">
      <c r="A73" s="162"/>
      <c r="B73" s="163"/>
      <c r="C73" s="165"/>
      <c r="D73" s="115" t="s">
        <v>0</v>
      </c>
      <c r="E73" s="115" t="s">
        <v>1</v>
      </c>
      <c r="F73" s="115" t="s">
        <v>2</v>
      </c>
      <c r="G73" s="159"/>
      <c r="H73" s="115" t="s">
        <v>43</v>
      </c>
      <c r="I73" s="115" t="s">
        <v>49</v>
      </c>
      <c r="J73" s="115" t="s">
        <v>44</v>
      </c>
      <c r="K73" s="115" t="s">
        <v>45</v>
      </c>
      <c r="L73" s="115" t="s">
        <v>46</v>
      </c>
      <c r="M73" s="115" t="s">
        <v>50</v>
      </c>
      <c r="N73" s="115" t="s">
        <v>51</v>
      </c>
      <c r="O73" s="115" t="s">
        <v>52</v>
      </c>
      <c r="P73" s="115" t="s">
        <v>53</v>
      </c>
      <c r="Q73" s="115" t="s">
        <v>97</v>
      </c>
      <c r="R73" s="115" t="s">
        <v>96</v>
      </c>
    </row>
    <row r="74" spans="1:18" s="124" customFormat="1" ht="13.15" customHeight="1">
      <c r="A74" s="26">
        <v>15</v>
      </c>
      <c r="B74" s="73" t="s">
        <v>144</v>
      </c>
      <c r="C74" s="79">
        <v>20</v>
      </c>
      <c r="D74" s="78">
        <v>5.2</v>
      </c>
      <c r="E74" s="78">
        <v>5.3200000000000012</v>
      </c>
      <c r="F74" s="78">
        <v>0</v>
      </c>
      <c r="G74" s="77">
        <v>68.680000000000007</v>
      </c>
      <c r="H74" s="78">
        <v>0.01</v>
      </c>
      <c r="I74" s="78">
        <v>0.09</v>
      </c>
      <c r="J74" s="78">
        <v>0.21</v>
      </c>
      <c r="K74" s="78">
        <v>0</v>
      </c>
      <c r="L74" s="78">
        <v>0.15</v>
      </c>
      <c r="M74" s="78">
        <v>124</v>
      </c>
      <c r="N74" s="78">
        <v>150</v>
      </c>
      <c r="O74" s="78">
        <v>10.5</v>
      </c>
      <c r="P74" s="78">
        <v>0</v>
      </c>
      <c r="Q74" s="78">
        <v>1.05</v>
      </c>
      <c r="R74" s="78">
        <v>0</v>
      </c>
    </row>
    <row r="75" spans="1:18" s="124" customFormat="1" ht="26.25" customHeight="1">
      <c r="A75" s="41">
        <v>181</v>
      </c>
      <c r="B75" s="136" t="s">
        <v>139</v>
      </c>
      <c r="C75" s="137">
        <v>150</v>
      </c>
      <c r="D75" s="77">
        <v>4.0999999999999996</v>
      </c>
      <c r="E75" s="77">
        <v>8.7200000000000006</v>
      </c>
      <c r="F75" s="77">
        <v>13.42</v>
      </c>
      <c r="G75" s="77">
        <f t="shared" si="0"/>
        <v>148.56</v>
      </c>
      <c r="H75" s="77">
        <v>0.13</v>
      </c>
      <c r="I75" s="77">
        <v>0.08</v>
      </c>
      <c r="J75" s="77">
        <v>0</v>
      </c>
      <c r="K75" s="77">
        <v>0</v>
      </c>
      <c r="L75" s="77">
        <v>1.5</v>
      </c>
      <c r="M75" s="77">
        <v>0</v>
      </c>
      <c r="N75" s="77">
        <v>80.14</v>
      </c>
      <c r="O75" s="77">
        <v>0.12</v>
      </c>
      <c r="P75" s="77">
        <v>0</v>
      </c>
      <c r="Q75" s="78">
        <v>0</v>
      </c>
      <c r="R75" s="78">
        <v>0.03</v>
      </c>
    </row>
    <row r="76" spans="1:18" s="124" customFormat="1" ht="13.15" customHeight="1">
      <c r="A76" s="26">
        <v>397</v>
      </c>
      <c r="B76" s="73" t="s">
        <v>7</v>
      </c>
      <c r="C76" s="79">
        <v>200</v>
      </c>
      <c r="D76" s="77">
        <v>4.0780000000000003</v>
      </c>
      <c r="E76" s="77">
        <v>3.5439999999999996</v>
      </c>
      <c r="F76" s="77">
        <v>19.579999999999998</v>
      </c>
      <c r="G76" s="77">
        <f t="shared" si="0"/>
        <v>126.52799999999999</v>
      </c>
      <c r="H76" s="77">
        <v>5.6000000000000008E-2</v>
      </c>
      <c r="I76" s="77">
        <v>0.188</v>
      </c>
      <c r="J76" s="77">
        <v>1.5880000000000001</v>
      </c>
      <c r="K76" s="77">
        <v>0.18</v>
      </c>
      <c r="L76" s="77">
        <v>0</v>
      </c>
      <c r="M76" s="77">
        <v>122.22</v>
      </c>
      <c r="N76" s="77">
        <v>124.55999999999999</v>
      </c>
      <c r="O76" s="77">
        <v>21.34</v>
      </c>
      <c r="P76" s="77">
        <v>0</v>
      </c>
      <c r="Q76" s="77">
        <v>1</v>
      </c>
      <c r="R76" s="78">
        <v>0</v>
      </c>
    </row>
    <row r="77" spans="1:18" ht="13.15" customHeight="1">
      <c r="A77" s="26"/>
      <c r="B77" s="73" t="s">
        <v>93</v>
      </c>
      <c r="C77" s="79">
        <v>25</v>
      </c>
      <c r="D77" s="78">
        <v>1.675</v>
      </c>
      <c r="E77" s="77">
        <v>1.8875</v>
      </c>
      <c r="F77" s="77">
        <v>18.015000000000001</v>
      </c>
      <c r="G77" s="77">
        <f t="shared" ref="G77:G78" si="11">D77*4+E77*9+F77*4</f>
        <v>95.747500000000002</v>
      </c>
      <c r="H77" s="77">
        <v>0.04</v>
      </c>
      <c r="I77" s="77">
        <v>1.4999999999999999E-2</v>
      </c>
      <c r="J77" s="77">
        <v>0</v>
      </c>
      <c r="K77" s="77">
        <v>0</v>
      </c>
      <c r="L77" s="77">
        <v>0</v>
      </c>
      <c r="M77" s="77">
        <v>4.9375</v>
      </c>
      <c r="N77" s="77">
        <v>18.7425</v>
      </c>
      <c r="O77" s="77">
        <v>6.95</v>
      </c>
      <c r="P77" s="77">
        <v>0</v>
      </c>
      <c r="Q77" s="77">
        <v>0</v>
      </c>
      <c r="R77" s="78">
        <v>0</v>
      </c>
    </row>
    <row r="78" spans="1:18" s="124" customFormat="1" ht="13.15" customHeight="1">
      <c r="A78" s="26"/>
      <c r="B78" s="73" t="s">
        <v>5</v>
      </c>
      <c r="C78" s="79">
        <v>40</v>
      </c>
      <c r="D78" s="73">
        <v>2.66</v>
      </c>
      <c r="E78" s="73">
        <v>0.3</v>
      </c>
      <c r="F78" s="73">
        <v>20</v>
      </c>
      <c r="G78" s="77">
        <f t="shared" si="11"/>
        <v>93.34</v>
      </c>
      <c r="H78" s="73">
        <v>0.04</v>
      </c>
      <c r="I78" s="73">
        <v>0</v>
      </c>
      <c r="J78" s="73">
        <v>0</v>
      </c>
      <c r="K78" s="73">
        <v>0</v>
      </c>
      <c r="L78" s="73">
        <v>0.52</v>
      </c>
      <c r="M78" s="73">
        <v>9.1999999999999993</v>
      </c>
      <c r="N78" s="73">
        <v>34.799999999999997</v>
      </c>
      <c r="O78" s="73">
        <v>13.2</v>
      </c>
      <c r="P78" s="73">
        <v>0</v>
      </c>
      <c r="Q78" s="73">
        <v>0.42</v>
      </c>
      <c r="R78" s="73">
        <v>0</v>
      </c>
    </row>
    <row r="79" spans="1:18" ht="13.15" customHeight="1">
      <c r="A79" s="26">
        <v>338</v>
      </c>
      <c r="B79" s="73" t="s">
        <v>107</v>
      </c>
      <c r="C79" s="79">
        <v>150</v>
      </c>
      <c r="D79" s="78">
        <v>0.6</v>
      </c>
      <c r="E79" s="78">
        <v>0.6</v>
      </c>
      <c r="F79" s="78">
        <v>14.7</v>
      </c>
      <c r="G79" s="77">
        <f t="shared" si="0"/>
        <v>66.599999999999994</v>
      </c>
      <c r="H79" s="78">
        <v>0.04</v>
      </c>
      <c r="I79" s="78">
        <v>0</v>
      </c>
      <c r="J79" s="78">
        <v>13.79</v>
      </c>
      <c r="K79" s="78">
        <v>0</v>
      </c>
      <c r="L79" s="78">
        <v>0.3</v>
      </c>
      <c r="M79" s="78">
        <v>24</v>
      </c>
      <c r="N79" s="78">
        <v>16.5</v>
      </c>
      <c r="O79" s="78">
        <v>13.5</v>
      </c>
      <c r="P79" s="78">
        <v>3.16</v>
      </c>
      <c r="Q79" s="78">
        <v>0.15</v>
      </c>
      <c r="R79" s="78">
        <v>2E-3</v>
      </c>
    </row>
    <row r="80" spans="1:18" ht="13.15" customHeight="1">
      <c r="A80" s="26"/>
      <c r="B80" s="78"/>
      <c r="C80" s="79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1:18" s="123" customFormat="1" ht="13.15" customHeight="1">
      <c r="A81" s="31"/>
      <c r="B81" s="80" t="s">
        <v>25</v>
      </c>
      <c r="C81" s="86">
        <f>220+210+190</f>
        <v>620</v>
      </c>
      <c r="D81" s="81">
        <f t="shared" ref="D81:R81" si="12">SUM(D74:D80)</f>
        <v>18.313000000000002</v>
      </c>
      <c r="E81" s="81">
        <f t="shared" si="12"/>
        <v>20.371500000000005</v>
      </c>
      <c r="F81" s="81">
        <f t="shared" si="12"/>
        <v>85.715000000000003</v>
      </c>
      <c r="G81" s="81">
        <f t="shared" si="12"/>
        <v>599.45550000000003</v>
      </c>
      <c r="H81" s="81">
        <f t="shared" si="12"/>
        <v>0.316</v>
      </c>
      <c r="I81" s="81">
        <f t="shared" si="12"/>
        <v>0.373</v>
      </c>
      <c r="J81" s="81">
        <f t="shared" si="12"/>
        <v>15.587999999999999</v>
      </c>
      <c r="K81" s="81">
        <f t="shared" si="12"/>
        <v>0.18</v>
      </c>
      <c r="L81" s="81">
        <f t="shared" si="12"/>
        <v>2.4699999999999998</v>
      </c>
      <c r="M81" s="81">
        <f t="shared" si="12"/>
        <v>284.35750000000002</v>
      </c>
      <c r="N81" s="81">
        <f t="shared" si="12"/>
        <v>424.74250000000001</v>
      </c>
      <c r="O81" s="81">
        <f t="shared" si="12"/>
        <v>65.61</v>
      </c>
      <c r="P81" s="81">
        <f t="shared" si="12"/>
        <v>3.16</v>
      </c>
      <c r="Q81" s="81">
        <f t="shared" si="12"/>
        <v>2.6199999999999997</v>
      </c>
      <c r="R81" s="81">
        <f t="shared" si="12"/>
        <v>3.2000000000000001E-2</v>
      </c>
    </row>
    <row r="82" spans="1:18" ht="13.15" customHeight="1">
      <c r="A82" s="26"/>
      <c r="B82" s="78"/>
      <c r="C82" s="79"/>
      <c r="D82" s="83"/>
      <c r="E82" s="83"/>
      <c r="F82" s="83"/>
      <c r="G82" s="77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</row>
    <row r="83" spans="1:18" s="124" customFormat="1" ht="13.15" customHeight="1">
      <c r="A83" s="160" t="s">
        <v>154</v>
      </c>
      <c r="B83" s="161"/>
      <c r="C83" s="164" t="s">
        <v>148</v>
      </c>
      <c r="D83" s="159" t="s">
        <v>3</v>
      </c>
      <c r="E83" s="159"/>
      <c r="F83" s="159"/>
      <c r="G83" s="159" t="s">
        <v>54</v>
      </c>
      <c r="H83" s="159" t="s">
        <v>47</v>
      </c>
      <c r="I83" s="159"/>
      <c r="J83" s="159"/>
      <c r="K83" s="159"/>
      <c r="L83" s="159"/>
      <c r="M83" s="159" t="s">
        <v>48</v>
      </c>
      <c r="N83" s="159"/>
      <c r="O83" s="159"/>
      <c r="P83" s="159"/>
      <c r="Q83" s="159"/>
      <c r="R83" s="159"/>
    </row>
    <row r="84" spans="1:18" s="123" customFormat="1" ht="39" customHeight="1">
      <c r="A84" s="162"/>
      <c r="B84" s="163"/>
      <c r="C84" s="165"/>
      <c r="D84" s="115" t="s">
        <v>0</v>
      </c>
      <c r="E84" s="115" t="s">
        <v>1</v>
      </c>
      <c r="F84" s="115" t="s">
        <v>2</v>
      </c>
      <c r="G84" s="159"/>
      <c r="H84" s="115" t="s">
        <v>43</v>
      </c>
      <c r="I84" s="115" t="s">
        <v>49</v>
      </c>
      <c r="J84" s="115" t="s">
        <v>44</v>
      </c>
      <c r="K84" s="115" t="s">
        <v>45</v>
      </c>
      <c r="L84" s="115" t="s">
        <v>46</v>
      </c>
      <c r="M84" s="115" t="s">
        <v>50</v>
      </c>
      <c r="N84" s="115" t="s">
        <v>51</v>
      </c>
      <c r="O84" s="115" t="s">
        <v>52</v>
      </c>
      <c r="P84" s="115" t="s">
        <v>53</v>
      </c>
      <c r="Q84" s="115" t="s">
        <v>97</v>
      </c>
      <c r="R84" s="115" t="s">
        <v>96</v>
      </c>
    </row>
    <row r="85" spans="1:18" s="124" customFormat="1" ht="13.15" customHeight="1">
      <c r="A85" s="41">
        <v>45</v>
      </c>
      <c r="B85" s="73" t="s">
        <v>127</v>
      </c>
      <c r="C85" s="76">
        <v>60</v>
      </c>
      <c r="D85" s="78">
        <v>0.8</v>
      </c>
      <c r="E85" s="78">
        <v>0.45</v>
      </c>
      <c r="F85" s="78">
        <v>5</v>
      </c>
      <c r="G85" s="78">
        <v>40</v>
      </c>
      <c r="H85" s="78">
        <v>1.0999999999999999E-2</v>
      </c>
      <c r="I85" s="78">
        <v>0.01</v>
      </c>
      <c r="J85" s="78">
        <v>7.9</v>
      </c>
      <c r="K85" s="78">
        <v>0</v>
      </c>
      <c r="L85" s="78">
        <v>0.65</v>
      </c>
      <c r="M85" s="78">
        <v>26.1</v>
      </c>
      <c r="N85" s="78">
        <v>16.899999999999999</v>
      </c>
      <c r="O85" s="78">
        <v>8</v>
      </c>
      <c r="P85" s="78">
        <v>0.63</v>
      </c>
      <c r="Q85" s="78">
        <v>0</v>
      </c>
      <c r="R85" s="78">
        <v>0</v>
      </c>
    </row>
    <row r="86" spans="1:18" s="124" customFormat="1" ht="13.15" customHeight="1">
      <c r="A86" s="26">
        <v>294</v>
      </c>
      <c r="B86" s="73" t="s">
        <v>109</v>
      </c>
      <c r="C86" s="79">
        <v>80</v>
      </c>
      <c r="D86" s="73">
        <v>12.67</v>
      </c>
      <c r="E86" s="73">
        <v>10.642600000000002</v>
      </c>
      <c r="F86" s="73">
        <v>13.4</v>
      </c>
      <c r="G86" s="77">
        <f t="shared" si="0"/>
        <v>200.0634</v>
      </c>
      <c r="H86" s="73">
        <v>0.127</v>
      </c>
      <c r="I86" s="73">
        <v>0.13</v>
      </c>
      <c r="J86" s="73">
        <v>0.57150000000000001</v>
      </c>
      <c r="K86" s="73">
        <v>0</v>
      </c>
      <c r="L86" s="73">
        <v>0</v>
      </c>
      <c r="M86" s="73">
        <v>37.960300000000004</v>
      </c>
      <c r="N86" s="73">
        <v>50.8</v>
      </c>
      <c r="O86" s="73">
        <v>14</v>
      </c>
      <c r="P86" s="73">
        <v>1.88</v>
      </c>
      <c r="Q86" s="73">
        <v>0.4</v>
      </c>
      <c r="R86" s="73">
        <v>0</v>
      </c>
    </row>
    <row r="87" spans="1:18" s="124" customFormat="1" ht="13.15" customHeight="1">
      <c r="A87" s="26" t="s">
        <v>113</v>
      </c>
      <c r="B87" s="73" t="s">
        <v>110</v>
      </c>
      <c r="C87" s="79">
        <v>150</v>
      </c>
      <c r="D87" s="78">
        <v>3</v>
      </c>
      <c r="E87" s="78">
        <v>8.59</v>
      </c>
      <c r="F87" s="78">
        <v>24.66</v>
      </c>
      <c r="G87" s="77">
        <v>190.11</v>
      </c>
      <c r="H87" s="78">
        <v>0.13</v>
      </c>
      <c r="I87" s="78">
        <v>0.22</v>
      </c>
      <c r="J87" s="78">
        <v>2.98</v>
      </c>
      <c r="K87" s="78">
        <v>0.18</v>
      </c>
      <c r="L87" s="78">
        <v>1.39</v>
      </c>
      <c r="M87" s="78">
        <v>192.35</v>
      </c>
      <c r="N87" s="78">
        <v>289</v>
      </c>
      <c r="O87" s="78">
        <v>28.46</v>
      </c>
      <c r="P87" s="78">
        <v>0</v>
      </c>
      <c r="Q87" s="78">
        <v>1.7</v>
      </c>
      <c r="R87" s="78">
        <v>0.02</v>
      </c>
    </row>
    <row r="88" spans="1:18" s="124" customFormat="1" ht="13.15" customHeight="1">
      <c r="A88" s="26">
        <v>377</v>
      </c>
      <c r="B88" s="73" t="s">
        <v>41</v>
      </c>
      <c r="C88" s="79">
        <v>200</v>
      </c>
      <c r="D88" s="78">
        <v>0.13</v>
      </c>
      <c r="E88" s="78">
        <v>0.02</v>
      </c>
      <c r="F88" s="78">
        <v>15.2</v>
      </c>
      <c r="G88" s="77">
        <f t="shared" ref="G88:G123" si="13">D88*4+E88*9+F88*4</f>
        <v>61.5</v>
      </c>
      <c r="H88" s="78">
        <v>0</v>
      </c>
      <c r="I88" s="78">
        <v>0</v>
      </c>
      <c r="J88" s="78">
        <v>2.83</v>
      </c>
      <c r="K88" s="78">
        <v>0</v>
      </c>
      <c r="L88" s="78">
        <v>0</v>
      </c>
      <c r="M88" s="78">
        <v>14.2</v>
      </c>
      <c r="N88" s="78">
        <v>4.4000000000000004</v>
      </c>
      <c r="O88" s="78">
        <v>2.4</v>
      </c>
      <c r="P88" s="78">
        <v>0.36</v>
      </c>
      <c r="Q88" s="78">
        <v>0</v>
      </c>
      <c r="R88" s="78">
        <v>0</v>
      </c>
    </row>
    <row r="89" spans="1:18" s="124" customFormat="1" ht="13.15" customHeight="1">
      <c r="A89" s="41"/>
      <c r="B89" s="73" t="s">
        <v>4</v>
      </c>
      <c r="C89" s="79">
        <v>25</v>
      </c>
      <c r="D89" s="78">
        <v>1.23</v>
      </c>
      <c r="E89" s="78">
        <v>0.25</v>
      </c>
      <c r="F89" s="78">
        <v>12.15</v>
      </c>
      <c r="G89" s="77">
        <f t="shared" si="13"/>
        <v>55.77</v>
      </c>
      <c r="H89" s="78">
        <v>0.02</v>
      </c>
      <c r="I89" s="78">
        <v>0</v>
      </c>
      <c r="J89" s="78">
        <v>0</v>
      </c>
      <c r="K89" s="78">
        <v>0</v>
      </c>
      <c r="L89" s="78">
        <v>0.23</v>
      </c>
      <c r="M89" s="78">
        <v>5.75</v>
      </c>
      <c r="N89" s="78">
        <v>26.5</v>
      </c>
      <c r="O89" s="78">
        <v>6.25</v>
      </c>
      <c r="P89" s="78">
        <v>0</v>
      </c>
      <c r="Q89" s="78">
        <v>0.28499999999999998</v>
      </c>
      <c r="R89" s="78">
        <v>0</v>
      </c>
    </row>
    <row r="90" spans="1:18" s="124" customFormat="1" ht="13.15" customHeight="1">
      <c r="A90" s="26"/>
      <c r="B90" s="73" t="s">
        <v>5</v>
      </c>
      <c r="C90" s="79">
        <v>20</v>
      </c>
      <c r="D90" s="73">
        <v>1.33</v>
      </c>
      <c r="E90" s="73">
        <v>0.15</v>
      </c>
      <c r="F90" s="73">
        <v>10</v>
      </c>
      <c r="G90" s="77">
        <f t="shared" si="13"/>
        <v>46.67</v>
      </c>
      <c r="H90" s="73">
        <v>0.02</v>
      </c>
      <c r="I90" s="73">
        <v>0</v>
      </c>
      <c r="J90" s="73">
        <v>0</v>
      </c>
      <c r="K90" s="73">
        <v>0</v>
      </c>
      <c r="L90" s="73">
        <v>0.26</v>
      </c>
      <c r="M90" s="73">
        <v>4.5999999999999996</v>
      </c>
      <c r="N90" s="73">
        <v>17.399999999999999</v>
      </c>
      <c r="O90" s="73">
        <v>6.6</v>
      </c>
      <c r="P90" s="73">
        <v>0</v>
      </c>
      <c r="Q90" s="73">
        <v>0.21</v>
      </c>
      <c r="R90" s="73">
        <v>0.01</v>
      </c>
    </row>
    <row r="91" spans="1:18" s="124" customFormat="1" ht="13.15" customHeight="1">
      <c r="A91" s="41"/>
      <c r="B91" s="73"/>
      <c r="C91" s="79"/>
      <c r="D91" s="78"/>
      <c r="E91" s="78"/>
      <c r="F91" s="78"/>
      <c r="G91" s="77"/>
      <c r="H91" s="78"/>
      <c r="I91" s="78"/>
      <c r="J91" s="78"/>
      <c r="K91" s="78"/>
      <c r="L91" s="78"/>
      <c r="M91" s="78"/>
      <c r="N91" s="78"/>
      <c r="O91" s="78"/>
      <c r="P91" s="78"/>
      <c r="Q91" s="84"/>
      <c r="R91" s="73"/>
    </row>
    <row r="92" spans="1:18" s="124" customFormat="1" ht="13.15" customHeight="1">
      <c r="A92" s="41"/>
      <c r="B92" s="73"/>
      <c r="C92" s="79"/>
      <c r="D92" s="78"/>
      <c r="E92" s="78"/>
      <c r="F92" s="78"/>
      <c r="G92" s="77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1:18" s="123" customFormat="1" ht="13.15" customHeight="1">
      <c r="A93" s="31"/>
      <c r="B93" s="80" t="s">
        <v>25</v>
      </c>
      <c r="C93" s="86">
        <f t="shared" ref="C93:R93" si="14">SUM(C85:C92)</f>
        <v>535</v>
      </c>
      <c r="D93" s="81">
        <f t="shared" si="14"/>
        <v>19.159999999999997</v>
      </c>
      <c r="E93" s="81">
        <f t="shared" si="14"/>
        <v>20.102599999999999</v>
      </c>
      <c r="F93" s="81">
        <f t="shared" si="14"/>
        <v>80.410000000000011</v>
      </c>
      <c r="G93" s="81">
        <f t="shared" si="14"/>
        <v>594.11339999999996</v>
      </c>
      <c r="H93" s="81">
        <f t="shared" si="14"/>
        <v>0.30800000000000005</v>
      </c>
      <c r="I93" s="81">
        <f t="shared" si="14"/>
        <v>0.36</v>
      </c>
      <c r="J93" s="81">
        <f t="shared" si="14"/>
        <v>14.281500000000001</v>
      </c>
      <c r="K93" s="81">
        <f t="shared" si="14"/>
        <v>0.18</v>
      </c>
      <c r="L93" s="81">
        <f t="shared" si="14"/>
        <v>2.5300000000000002</v>
      </c>
      <c r="M93" s="81">
        <f t="shared" si="14"/>
        <v>280.96030000000002</v>
      </c>
      <c r="N93" s="81">
        <f t="shared" si="14"/>
        <v>404.99999999999994</v>
      </c>
      <c r="O93" s="81">
        <f t="shared" si="14"/>
        <v>65.709999999999994</v>
      </c>
      <c r="P93" s="81">
        <f t="shared" si="14"/>
        <v>2.8699999999999997</v>
      </c>
      <c r="Q93" s="81">
        <f t="shared" si="14"/>
        <v>2.5950000000000002</v>
      </c>
      <c r="R93" s="81">
        <f t="shared" si="14"/>
        <v>0.03</v>
      </c>
    </row>
    <row r="94" spans="1:18" ht="13.15" customHeight="1">
      <c r="A94" s="41"/>
      <c r="B94" s="89"/>
      <c r="C94" s="76"/>
      <c r="D94" s="83"/>
      <c r="E94" s="83"/>
      <c r="F94" s="83"/>
      <c r="G94" s="77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</row>
    <row r="95" spans="1:18" s="124" customFormat="1" ht="13.15" customHeight="1">
      <c r="A95" s="160" t="s">
        <v>155</v>
      </c>
      <c r="B95" s="161"/>
      <c r="C95" s="164" t="s">
        <v>148</v>
      </c>
      <c r="D95" s="159" t="s">
        <v>3</v>
      </c>
      <c r="E95" s="159"/>
      <c r="F95" s="159"/>
      <c r="G95" s="159" t="s">
        <v>54</v>
      </c>
      <c r="H95" s="159" t="s">
        <v>47</v>
      </c>
      <c r="I95" s="159"/>
      <c r="J95" s="159"/>
      <c r="K95" s="159"/>
      <c r="L95" s="159"/>
      <c r="M95" s="159" t="s">
        <v>48</v>
      </c>
      <c r="N95" s="159"/>
      <c r="O95" s="159"/>
      <c r="P95" s="159"/>
      <c r="Q95" s="159"/>
      <c r="R95" s="159"/>
    </row>
    <row r="96" spans="1:18" s="123" customFormat="1" ht="39" customHeight="1">
      <c r="A96" s="162"/>
      <c r="B96" s="163"/>
      <c r="C96" s="165"/>
      <c r="D96" s="115" t="s">
        <v>0</v>
      </c>
      <c r="E96" s="115" t="s">
        <v>1</v>
      </c>
      <c r="F96" s="115" t="s">
        <v>2</v>
      </c>
      <c r="G96" s="159"/>
      <c r="H96" s="115" t="s">
        <v>43</v>
      </c>
      <c r="I96" s="115" t="s">
        <v>49</v>
      </c>
      <c r="J96" s="115" t="s">
        <v>44</v>
      </c>
      <c r="K96" s="115" t="s">
        <v>45</v>
      </c>
      <c r="L96" s="115" t="s">
        <v>46</v>
      </c>
      <c r="M96" s="115" t="s">
        <v>50</v>
      </c>
      <c r="N96" s="115" t="s">
        <v>51</v>
      </c>
      <c r="O96" s="115" t="s">
        <v>52</v>
      </c>
      <c r="P96" s="115" t="s">
        <v>53</v>
      </c>
      <c r="Q96" s="115" t="s">
        <v>97</v>
      </c>
      <c r="R96" s="115" t="s">
        <v>96</v>
      </c>
    </row>
    <row r="97" spans="1:18" s="124" customFormat="1" ht="13.15" customHeight="1">
      <c r="A97" s="26">
        <v>70</v>
      </c>
      <c r="B97" s="73" t="s">
        <v>132</v>
      </c>
      <c r="C97" s="79">
        <v>60</v>
      </c>
      <c r="D97" s="77">
        <v>0.4</v>
      </c>
      <c r="E97" s="77">
        <v>0.05</v>
      </c>
      <c r="F97" s="77">
        <v>0.85</v>
      </c>
      <c r="G97" s="77">
        <v>5.45</v>
      </c>
      <c r="H97" s="77">
        <v>0.01</v>
      </c>
      <c r="I97" s="77">
        <v>0.08</v>
      </c>
      <c r="J97" s="77">
        <v>1.75</v>
      </c>
      <c r="K97" s="77">
        <v>0</v>
      </c>
      <c r="L97" s="77">
        <v>0.05</v>
      </c>
      <c r="M97" s="77">
        <v>11.5</v>
      </c>
      <c r="N97" s="77">
        <v>12</v>
      </c>
      <c r="O97" s="77">
        <v>7</v>
      </c>
      <c r="P97" s="77">
        <v>0.3</v>
      </c>
      <c r="Q97" s="78">
        <v>0</v>
      </c>
      <c r="R97" s="78">
        <v>0</v>
      </c>
    </row>
    <row r="98" spans="1:18" s="128" customFormat="1" ht="13.15" customHeight="1">
      <c r="A98" s="41" t="s">
        <v>141</v>
      </c>
      <c r="B98" s="73" t="s">
        <v>112</v>
      </c>
      <c r="C98" s="76">
        <v>80</v>
      </c>
      <c r="D98" s="78">
        <v>7</v>
      </c>
      <c r="E98" s="78">
        <v>12.56</v>
      </c>
      <c r="F98" s="78">
        <v>3.05</v>
      </c>
      <c r="G98" s="77">
        <f t="shared" si="13"/>
        <v>153.24</v>
      </c>
      <c r="H98" s="78">
        <v>0.09</v>
      </c>
      <c r="I98" s="78">
        <v>0.2</v>
      </c>
      <c r="J98" s="78">
        <v>6.3</v>
      </c>
      <c r="K98" s="78">
        <v>0</v>
      </c>
      <c r="L98" s="78">
        <v>1</v>
      </c>
      <c r="M98" s="78">
        <v>34.5</v>
      </c>
      <c r="N98" s="78">
        <v>220.56</v>
      </c>
      <c r="O98" s="78">
        <v>35.5</v>
      </c>
      <c r="P98" s="78">
        <v>2.4</v>
      </c>
      <c r="Q98" s="78">
        <v>2</v>
      </c>
      <c r="R98" s="78">
        <v>0.01</v>
      </c>
    </row>
    <row r="99" spans="1:18" s="124" customFormat="1" ht="13.15" customHeight="1">
      <c r="A99" s="26">
        <v>171</v>
      </c>
      <c r="B99" s="73" t="s">
        <v>125</v>
      </c>
      <c r="C99" s="79">
        <v>150</v>
      </c>
      <c r="D99" s="77">
        <v>8.85</v>
      </c>
      <c r="E99" s="77">
        <v>5.15</v>
      </c>
      <c r="F99" s="77">
        <v>43.7</v>
      </c>
      <c r="G99" s="77">
        <f t="shared" si="13"/>
        <v>256.55</v>
      </c>
      <c r="H99" s="77">
        <v>0.17</v>
      </c>
      <c r="I99" s="77">
        <v>0.08</v>
      </c>
      <c r="J99" s="77">
        <v>7</v>
      </c>
      <c r="K99" s="77">
        <v>0.18</v>
      </c>
      <c r="L99" s="77">
        <v>1</v>
      </c>
      <c r="M99" s="77">
        <v>209.8</v>
      </c>
      <c r="N99" s="77">
        <v>150.30000000000001</v>
      </c>
      <c r="O99" s="77">
        <v>6.8</v>
      </c>
      <c r="P99" s="77">
        <v>0</v>
      </c>
      <c r="Q99" s="78">
        <v>0</v>
      </c>
      <c r="R99" s="78">
        <v>8.0000000000000002E-3</v>
      </c>
    </row>
    <row r="100" spans="1:18" s="123" customFormat="1" ht="13.15" customHeight="1">
      <c r="A100" s="26">
        <v>376</v>
      </c>
      <c r="B100" s="73" t="s">
        <v>90</v>
      </c>
      <c r="C100" s="79">
        <v>200</v>
      </c>
      <c r="D100" s="78">
        <v>7.0000000000000007E-2</v>
      </c>
      <c r="E100" s="78">
        <v>0.02</v>
      </c>
      <c r="F100" s="78">
        <v>15</v>
      </c>
      <c r="G100" s="77">
        <f t="shared" si="13"/>
        <v>60.46</v>
      </c>
      <c r="H100" s="78">
        <v>0</v>
      </c>
      <c r="I100" s="78">
        <v>0</v>
      </c>
      <c r="J100" s="78">
        <v>0.03</v>
      </c>
      <c r="K100" s="78">
        <v>0</v>
      </c>
      <c r="L100" s="78">
        <v>0</v>
      </c>
      <c r="M100" s="78">
        <v>11.1</v>
      </c>
      <c r="N100" s="78">
        <v>2.8</v>
      </c>
      <c r="O100" s="78">
        <v>1.4</v>
      </c>
      <c r="P100" s="78">
        <v>0.28000000000000003</v>
      </c>
      <c r="Q100" s="78">
        <v>0</v>
      </c>
      <c r="R100" s="78">
        <v>0</v>
      </c>
    </row>
    <row r="101" spans="1:18" s="124" customFormat="1" ht="13.15" customHeight="1">
      <c r="A101" s="26"/>
      <c r="B101" s="73" t="s">
        <v>5</v>
      </c>
      <c r="C101" s="79">
        <v>25</v>
      </c>
      <c r="D101" s="73">
        <v>1.66</v>
      </c>
      <c r="E101" s="73">
        <v>0.18</v>
      </c>
      <c r="F101" s="73">
        <v>12.5</v>
      </c>
      <c r="G101" s="77">
        <f t="shared" si="13"/>
        <v>58.26</v>
      </c>
      <c r="H101" s="73">
        <v>0.02</v>
      </c>
      <c r="I101" s="73">
        <v>0</v>
      </c>
      <c r="J101" s="73">
        <v>0</v>
      </c>
      <c r="K101" s="73">
        <v>0</v>
      </c>
      <c r="L101" s="73">
        <v>0.3</v>
      </c>
      <c r="M101" s="73">
        <v>5.75</v>
      </c>
      <c r="N101" s="73">
        <v>21.75</v>
      </c>
      <c r="O101" s="73">
        <v>8.25</v>
      </c>
      <c r="P101" s="73">
        <v>0</v>
      </c>
      <c r="Q101" s="73">
        <v>0.25</v>
      </c>
      <c r="R101" s="73">
        <v>0.01</v>
      </c>
    </row>
    <row r="102" spans="1:18" s="124" customFormat="1" ht="13.15" customHeight="1">
      <c r="A102" s="41"/>
      <c r="B102" s="73" t="s">
        <v>4</v>
      </c>
      <c r="C102" s="79">
        <v>25</v>
      </c>
      <c r="D102" s="78">
        <v>1.23</v>
      </c>
      <c r="E102" s="78">
        <v>0.25</v>
      </c>
      <c r="F102" s="78">
        <v>12.15</v>
      </c>
      <c r="G102" s="77">
        <f t="shared" ref="G102" si="15">D102*4+E102*9+F102*4</f>
        <v>55.77</v>
      </c>
      <c r="H102" s="78">
        <v>0.02</v>
      </c>
      <c r="I102" s="78">
        <v>0</v>
      </c>
      <c r="J102" s="78">
        <v>0</v>
      </c>
      <c r="K102" s="78">
        <v>0</v>
      </c>
      <c r="L102" s="78">
        <v>0.23</v>
      </c>
      <c r="M102" s="78">
        <v>5.75</v>
      </c>
      <c r="N102" s="78">
        <v>26.5</v>
      </c>
      <c r="O102" s="78">
        <v>6.25</v>
      </c>
      <c r="P102" s="78">
        <v>0</v>
      </c>
      <c r="Q102" s="78">
        <v>0.28499999999999998</v>
      </c>
      <c r="R102" s="78">
        <v>0</v>
      </c>
    </row>
    <row r="103" spans="1:18" s="124" customFormat="1" ht="13.15" customHeight="1">
      <c r="A103" s="26"/>
      <c r="B103" s="73"/>
      <c r="C103" s="79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8"/>
      <c r="R103" s="78"/>
    </row>
    <row r="104" spans="1:18" ht="13.15" customHeight="1">
      <c r="A104" s="26"/>
      <c r="B104" s="78"/>
      <c r="C104" s="79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1:18" ht="13.15" customHeight="1">
      <c r="A105" s="31"/>
      <c r="B105" s="85" t="s">
        <v>25</v>
      </c>
      <c r="C105" s="86">
        <f>SUM(C97:C104)</f>
        <v>540</v>
      </c>
      <c r="D105" s="81">
        <f t="shared" ref="D105:R105" si="16">SUM(D97:D104)</f>
        <v>19.21</v>
      </c>
      <c r="E105" s="81">
        <f t="shared" si="16"/>
        <v>18.21</v>
      </c>
      <c r="F105" s="81">
        <f t="shared" si="16"/>
        <v>87.25</v>
      </c>
      <c r="G105" s="81">
        <f t="shared" si="16"/>
        <v>589.73</v>
      </c>
      <c r="H105" s="81">
        <f t="shared" si="16"/>
        <v>0.31000000000000005</v>
      </c>
      <c r="I105" s="81">
        <f t="shared" si="16"/>
        <v>0.36000000000000004</v>
      </c>
      <c r="J105" s="81">
        <f t="shared" si="16"/>
        <v>15.08</v>
      </c>
      <c r="K105" s="81">
        <f t="shared" si="16"/>
        <v>0.18</v>
      </c>
      <c r="L105" s="81">
        <f t="shared" si="16"/>
        <v>2.5799999999999996</v>
      </c>
      <c r="M105" s="81">
        <f t="shared" si="16"/>
        <v>278.40000000000003</v>
      </c>
      <c r="N105" s="81">
        <f t="shared" si="16"/>
        <v>433.91</v>
      </c>
      <c r="O105" s="81">
        <f t="shared" si="16"/>
        <v>65.199999999999989</v>
      </c>
      <c r="P105" s="81">
        <f t="shared" si="16"/>
        <v>2.9799999999999995</v>
      </c>
      <c r="Q105" s="81">
        <f t="shared" si="16"/>
        <v>2.5350000000000001</v>
      </c>
      <c r="R105" s="81">
        <f t="shared" si="16"/>
        <v>2.8000000000000004E-2</v>
      </c>
    </row>
    <row r="106" spans="1:18" s="124" customFormat="1" ht="13.15" customHeight="1">
      <c r="A106" s="139"/>
      <c r="B106" s="140"/>
      <c r="C106" s="141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</row>
    <row r="107" spans="1:18" s="124" customFormat="1" ht="13.15" customHeight="1">
      <c r="A107" s="160" t="s">
        <v>156</v>
      </c>
      <c r="B107" s="161"/>
      <c r="C107" s="164" t="s">
        <v>148</v>
      </c>
      <c r="D107" s="159" t="s">
        <v>3</v>
      </c>
      <c r="E107" s="159"/>
      <c r="F107" s="159"/>
      <c r="G107" s="159" t="s">
        <v>54</v>
      </c>
      <c r="H107" s="159" t="s">
        <v>47</v>
      </c>
      <c r="I107" s="159"/>
      <c r="J107" s="159"/>
      <c r="K107" s="159"/>
      <c r="L107" s="159"/>
      <c r="M107" s="159" t="s">
        <v>48</v>
      </c>
      <c r="N107" s="159"/>
      <c r="O107" s="159"/>
      <c r="P107" s="159"/>
      <c r="Q107" s="159"/>
      <c r="R107" s="159"/>
    </row>
    <row r="108" spans="1:18" s="123" customFormat="1" ht="39" customHeight="1">
      <c r="A108" s="162"/>
      <c r="B108" s="163"/>
      <c r="C108" s="165"/>
      <c r="D108" s="115" t="s">
        <v>0</v>
      </c>
      <c r="E108" s="115" t="s">
        <v>1</v>
      </c>
      <c r="F108" s="115" t="s">
        <v>2</v>
      </c>
      <c r="G108" s="159"/>
      <c r="H108" s="115" t="s">
        <v>43</v>
      </c>
      <c r="I108" s="115" t="s">
        <v>49</v>
      </c>
      <c r="J108" s="115" t="s">
        <v>44</v>
      </c>
      <c r="K108" s="115" t="s">
        <v>45</v>
      </c>
      <c r="L108" s="115" t="s">
        <v>46</v>
      </c>
      <c r="M108" s="115" t="s">
        <v>50</v>
      </c>
      <c r="N108" s="115" t="s">
        <v>51</v>
      </c>
      <c r="O108" s="115" t="s">
        <v>52</v>
      </c>
      <c r="P108" s="115" t="s">
        <v>53</v>
      </c>
      <c r="Q108" s="115" t="s">
        <v>97</v>
      </c>
      <c r="R108" s="115" t="s">
        <v>96</v>
      </c>
    </row>
    <row r="109" spans="1:18" ht="13.15" customHeight="1">
      <c r="A109" s="41">
        <v>133</v>
      </c>
      <c r="B109" s="73" t="s">
        <v>106</v>
      </c>
      <c r="C109" s="76">
        <v>60</v>
      </c>
      <c r="D109" s="78">
        <v>0.56000000000000005</v>
      </c>
      <c r="E109" s="78">
        <v>2</v>
      </c>
      <c r="F109" s="78">
        <v>0.56000000000000005</v>
      </c>
      <c r="G109" s="77">
        <f t="shared" si="13"/>
        <v>22.480000000000004</v>
      </c>
      <c r="H109" s="78">
        <v>0.04</v>
      </c>
      <c r="I109" s="78">
        <v>0.02</v>
      </c>
      <c r="J109" s="78">
        <v>2.75</v>
      </c>
      <c r="K109" s="78">
        <v>6.0000000000000001E-3</v>
      </c>
      <c r="L109" s="78">
        <v>0.04</v>
      </c>
      <c r="M109" s="78">
        <v>1</v>
      </c>
      <c r="N109" s="78">
        <v>38.5</v>
      </c>
      <c r="O109" s="78">
        <v>13</v>
      </c>
      <c r="P109" s="78">
        <v>0.22</v>
      </c>
      <c r="Q109" s="78">
        <v>0.31</v>
      </c>
      <c r="R109" s="78">
        <v>0</v>
      </c>
    </row>
    <row r="110" spans="1:18" s="124" customFormat="1" ht="13.15" customHeight="1">
      <c r="A110" s="26" t="s">
        <v>142</v>
      </c>
      <c r="B110" s="78" t="s">
        <v>126</v>
      </c>
      <c r="C110" s="79">
        <v>100</v>
      </c>
      <c r="D110" s="73">
        <v>8</v>
      </c>
      <c r="E110" s="73">
        <v>10.87</v>
      </c>
      <c r="F110" s="73">
        <v>0.66700000000000004</v>
      </c>
      <c r="G110" s="77">
        <f t="shared" si="13"/>
        <v>132.49799999999999</v>
      </c>
      <c r="H110" s="73">
        <v>0.10150000000000001</v>
      </c>
      <c r="I110" s="73">
        <v>0</v>
      </c>
      <c r="J110" s="73">
        <v>0</v>
      </c>
      <c r="K110" s="73">
        <v>0.08</v>
      </c>
      <c r="L110" s="73">
        <v>0</v>
      </c>
      <c r="M110" s="73">
        <v>36.03</v>
      </c>
      <c r="N110" s="73">
        <v>122.96</v>
      </c>
      <c r="O110" s="73">
        <v>5.69</v>
      </c>
      <c r="P110" s="73">
        <v>0.47</v>
      </c>
      <c r="Q110" s="78">
        <v>0.28999999999999998</v>
      </c>
      <c r="R110" s="78">
        <v>0</v>
      </c>
    </row>
    <row r="111" spans="1:18" s="124" customFormat="1" ht="13.15" customHeight="1">
      <c r="A111" s="26">
        <v>125</v>
      </c>
      <c r="B111" s="73" t="s">
        <v>133</v>
      </c>
      <c r="C111" s="79">
        <v>150</v>
      </c>
      <c r="D111" s="73">
        <v>0.87</v>
      </c>
      <c r="E111" s="73">
        <v>5</v>
      </c>
      <c r="F111" s="73">
        <v>3</v>
      </c>
      <c r="G111" s="77">
        <f t="shared" si="13"/>
        <v>60.48</v>
      </c>
      <c r="H111" s="73">
        <v>0.15620000000000001</v>
      </c>
      <c r="I111" s="73">
        <v>0.01</v>
      </c>
      <c r="J111" s="73">
        <v>12.33</v>
      </c>
      <c r="K111" s="73">
        <v>0</v>
      </c>
      <c r="L111" s="73">
        <v>1.87</v>
      </c>
      <c r="M111" s="73">
        <v>13.6</v>
      </c>
      <c r="N111" s="73">
        <v>189.22</v>
      </c>
      <c r="O111" s="73">
        <v>25.34</v>
      </c>
      <c r="P111" s="73">
        <v>0</v>
      </c>
      <c r="Q111" s="78">
        <v>1.56</v>
      </c>
      <c r="R111" s="78">
        <v>0.02</v>
      </c>
    </row>
    <row r="112" spans="1:18" s="119" customFormat="1" ht="13.15" customHeight="1">
      <c r="A112" s="26">
        <v>342</v>
      </c>
      <c r="B112" s="116" t="s">
        <v>91</v>
      </c>
      <c r="C112" s="117">
        <v>200</v>
      </c>
      <c r="D112" s="118">
        <v>9.4</v>
      </c>
      <c r="E112" s="118">
        <v>0.8</v>
      </c>
      <c r="F112" s="118">
        <v>70.8</v>
      </c>
      <c r="G112" s="77">
        <f>D112*4+E112*9+F112*4</f>
        <v>328</v>
      </c>
      <c r="H112" s="118">
        <v>0</v>
      </c>
      <c r="I112" s="118">
        <v>0.3</v>
      </c>
      <c r="J112" s="118">
        <v>0</v>
      </c>
      <c r="K112" s="118">
        <v>0.08</v>
      </c>
      <c r="L112" s="118">
        <v>0.4</v>
      </c>
      <c r="M112" s="118">
        <v>232.8</v>
      </c>
      <c r="N112" s="118">
        <v>29.6</v>
      </c>
      <c r="O112" s="118">
        <v>15.1</v>
      </c>
      <c r="P112" s="118">
        <v>2.34</v>
      </c>
      <c r="Q112" s="118">
        <v>0.06</v>
      </c>
      <c r="R112" s="118">
        <v>6.0000000000000001E-3</v>
      </c>
    </row>
    <row r="113" spans="1:18" s="124" customFormat="1" ht="13.15" customHeight="1">
      <c r="A113" s="41"/>
      <c r="B113" s="73" t="s">
        <v>4</v>
      </c>
      <c r="C113" s="79">
        <v>25</v>
      </c>
      <c r="D113" s="78">
        <v>1.23</v>
      </c>
      <c r="E113" s="78">
        <v>0.25</v>
      </c>
      <c r="F113" s="78">
        <v>12.15</v>
      </c>
      <c r="G113" s="77">
        <f t="shared" ref="G113" si="17">D113*4+E113*9+F113*4</f>
        <v>55.77</v>
      </c>
      <c r="H113" s="78">
        <v>0.02</v>
      </c>
      <c r="I113" s="78">
        <v>0</v>
      </c>
      <c r="J113" s="78">
        <v>0</v>
      </c>
      <c r="K113" s="78">
        <v>0</v>
      </c>
      <c r="L113" s="78">
        <v>0.23</v>
      </c>
      <c r="M113" s="78">
        <v>5.75</v>
      </c>
      <c r="N113" s="78">
        <v>26.5</v>
      </c>
      <c r="O113" s="78">
        <v>6.25</v>
      </c>
      <c r="P113" s="78">
        <v>0</v>
      </c>
      <c r="Q113" s="78">
        <v>0.28499999999999998</v>
      </c>
      <c r="R113" s="78">
        <v>0</v>
      </c>
    </row>
    <row r="114" spans="1:18" s="124" customFormat="1" ht="13.15" customHeight="1">
      <c r="A114" s="26"/>
      <c r="B114" s="73"/>
      <c r="C114" s="79"/>
      <c r="D114" s="78"/>
      <c r="E114" s="78"/>
      <c r="F114" s="78"/>
      <c r="G114" s="77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1:18" ht="13.15" customHeight="1">
      <c r="A115" s="26"/>
      <c r="B115" s="78"/>
      <c r="C115" s="79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</row>
    <row r="116" spans="1:18" ht="13.15" customHeight="1">
      <c r="A116" s="31"/>
      <c r="B116" s="85" t="s">
        <v>25</v>
      </c>
      <c r="C116" s="86">
        <f>SUM(C109:C115)</f>
        <v>535</v>
      </c>
      <c r="D116" s="81">
        <f>SUM(D109:D115)</f>
        <v>20.059999999999999</v>
      </c>
      <c r="E116" s="81">
        <f t="shared" ref="E116:R116" si="18">SUM(E109:E115)</f>
        <v>18.919999999999998</v>
      </c>
      <c r="F116" s="81">
        <f t="shared" si="18"/>
        <v>87.177000000000007</v>
      </c>
      <c r="G116" s="81">
        <f t="shared" si="18"/>
        <v>599.22799999999995</v>
      </c>
      <c r="H116" s="81">
        <f t="shared" si="18"/>
        <v>0.31770000000000004</v>
      </c>
      <c r="I116" s="81">
        <f t="shared" si="18"/>
        <v>0.32999999999999996</v>
      </c>
      <c r="J116" s="81">
        <f t="shared" si="18"/>
        <v>15.08</v>
      </c>
      <c r="K116" s="81">
        <f t="shared" si="18"/>
        <v>0.16600000000000001</v>
      </c>
      <c r="L116" s="81">
        <f t="shared" si="18"/>
        <v>2.54</v>
      </c>
      <c r="M116" s="81">
        <f t="shared" si="18"/>
        <v>289.18</v>
      </c>
      <c r="N116" s="81">
        <f t="shared" si="18"/>
        <v>406.78</v>
      </c>
      <c r="O116" s="81">
        <f t="shared" si="18"/>
        <v>65.38</v>
      </c>
      <c r="P116" s="81">
        <f t="shared" si="18"/>
        <v>3.03</v>
      </c>
      <c r="Q116" s="81">
        <f t="shared" si="18"/>
        <v>2.5050000000000003</v>
      </c>
      <c r="R116" s="81">
        <f t="shared" si="18"/>
        <v>2.6000000000000002E-2</v>
      </c>
    </row>
    <row r="117" spans="1:18" ht="13.15" customHeight="1">
      <c r="A117" s="133"/>
      <c r="B117" s="134"/>
      <c r="C117" s="76"/>
      <c r="D117" s="83"/>
      <c r="E117" s="83"/>
      <c r="F117" s="83"/>
      <c r="G117" s="77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</row>
    <row r="118" spans="1:18" s="124" customFormat="1" ht="13.15" customHeight="1">
      <c r="A118" s="160" t="s">
        <v>157</v>
      </c>
      <c r="B118" s="161"/>
      <c r="C118" s="164" t="s">
        <v>148</v>
      </c>
      <c r="D118" s="159" t="s">
        <v>3</v>
      </c>
      <c r="E118" s="159"/>
      <c r="F118" s="159"/>
      <c r="G118" s="159" t="s">
        <v>54</v>
      </c>
      <c r="H118" s="159" t="s">
        <v>47</v>
      </c>
      <c r="I118" s="159"/>
      <c r="J118" s="159"/>
      <c r="K118" s="159"/>
      <c r="L118" s="159"/>
      <c r="M118" s="159" t="s">
        <v>48</v>
      </c>
      <c r="N118" s="159"/>
      <c r="O118" s="159"/>
      <c r="P118" s="159"/>
      <c r="Q118" s="159"/>
      <c r="R118" s="159"/>
    </row>
    <row r="119" spans="1:18" s="123" customFormat="1" ht="39" customHeight="1">
      <c r="A119" s="162"/>
      <c r="B119" s="163"/>
      <c r="C119" s="165"/>
      <c r="D119" s="115" t="s">
        <v>0</v>
      </c>
      <c r="E119" s="115" t="s">
        <v>1</v>
      </c>
      <c r="F119" s="115" t="s">
        <v>2</v>
      </c>
      <c r="G119" s="159"/>
      <c r="H119" s="115" t="s">
        <v>43</v>
      </c>
      <c r="I119" s="115" t="s">
        <v>49</v>
      </c>
      <c r="J119" s="115" t="s">
        <v>44</v>
      </c>
      <c r="K119" s="115" t="s">
        <v>45</v>
      </c>
      <c r="L119" s="115" t="s">
        <v>46</v>
      </c>
      <c r="M119" s="115" t="s">
        <v>50</v>
      </c>
      <c r="N119" s="115" t="s">
        <v>51</v>
      </c>
      <c r="O119" s="115" t="s">
        <v>52</v>
      </c>
      <c r="P119" s="115" t="s">
        <v>53</v>
      </c>
      <c r="Q119" s="115" t="s">
        <v>97</v>
      </c>
      <c r="R119" s="115" t="s">
        <v>96</v>
      </c>
    </row>
    <row r="120" spans="1:18" ht="13.15" customHeight="1">
      <c r="A120" s="45">
        <v>61</v>
      </c>
      <c r="B120" s="75" t="s">
        <v>122</v>
      </c>
      <c r="C120" s="76">
        <v>60</v>
      </c>
      <c r="D120" s="78">
        <v>1</v>
      </c>
      <c r="E120" s="78">
        <v>4</v>
      </c>
      <c r="F120" s="78">
        <v>2</v>
      </c>
      <c r="G120" s="77">
        <f t="shared" si="13"/>
        <v>48</v>
      </c>
      <c r="H120" s="78">
        <v>8.9999999999999993E-3</v>
      </c>
      <c r="I120" s="78">
        <v>7.9000000000000001E-2</v>
      </c>
      <c r="J120" s="78">
        <v>1</v>
      </c>
      <c r="K120" s="78">
        <v>0</v>
      </c>
      <c r="L120" s="78">
        <v>0</v>
      </c>
      <c r="M120" s="78">
        <v>41.4</v>
      </c>
      <c r="N120" s="78">
        <v>63.4</v>
      </c>
      <c r="O120" s="78">
        <v>34.299999999999997</v>
      </c>
      <c r="P120" s="78">
        <v>0</v>
      </c>
      <c r="Q120" s="78">
        <v>0.27500000000000002</v>
      </c>
      <c r="R120" s="78">
        <v>0</v>
      </c>
    </row>
    <row r="121" spans="1:18" s="124" customFormat="1" ht="13.15" customHeight="1">
      <c r="A121" s="26">
        <v>222</v>
      </c>
      <c r="B121" s="73" t="s">
        <v>78</v>
      </c>
      <c r="C121" s="79">
        <v>160</v>
      </c>
      <c r="D121" s="78">
        <v>17</v>
      </c>
      <c r="E121" s="78">
        <v>16</v>
      </c>
      <c r="F121" s="78">
        <v>21.6</v>
      </c>
      <c r="G121" s="77">
        <f t="shared" si="13"/>
        <v>298.39999999999998</v>
      </c>
      <c r="H121" s="78">
        <v>0.21</v>
      </c>
      <c r="I121" s="78">
        <v>0.18</v>
      </c>
      <c r="J121" s="78">
        <v>0.32</v>
      </c>
      <c r="K121" s="78">
        <v>0.18</v>
      </c>
      <c r="L121" s="78">
        <v>1.38</v>
      </c>
      <c r="M121" s="78">
        <v>170.72</v>
      </c>
      <c r="N121" s="78">
        <v>300.08</v>
      </c>
      <c r="O121" s="78">
        <v>0</v>
      </c>
      <c r="P121" s="78">
        <v>0</v>
      </c>
      <c r="Q121" s="78">
        <v>1.8</v>
      </c>
      <c r="R121" s="78">
        <v>0.02</v>
      </c>
    </row>
    <row r="122" spans="1:18" s="124" customFormat="1" ht="13.15" customHeight="1">
      <c r="A122" s="41"/>
      <c r="B122" s="73" t="s">
        <v>128</v>
      </c>
      <c r="C122" s="76">
        <v>30</v>
      </c>
      <c r="D122" s="77">
        <v>0.124</v>
      </c>
      <c r="E122" s="77">
        <v>0</v>
      </c>
      <c r="F122" s="77">
        <v>15.76</v>
      </c>
      <c r="G122" s="77">
        <f t="shared" si="13"/>
        <v>63.536000000000001</v>
      </c>
      <c r="H122" s="77">
        <v>4.7999999999999996E-3</v>
      </c>
      <c r="I122" s="77">
        <v>7.2000000000000008E-2</v>
      </c>
      <c r="J122" s="77">
        <v>0.96</v>
      </c>
      <c r="K122" s="77">
        <v>0</v>
      </c>
      <c r="L122" s="77">
        <v>0</v>
      </c>
      <c r="M122" s="77">
        <v>8.984</v>
      </c>
      <c r="N122" s="77">
        <v>7.4</v>
      </c>
      <c r="O122" s="77">
        <v>2.9039999999999999</v>
      </c>
      <c r="P122" s="77">
        <v>0</v>
      </c>
      <c r="Q122" s="78">
        <v>0.01</v>
      </c>
      <c r="R122" s="78">
        <v>0</v>
      </c>
    </row>
    <row r="123" spans="1:18" s="124" customFormat="1" ht="13.15" customHeight="1">
      <c r="A123" s="26">
        <v>349</v>
      </c>
      <c r="B123" s="73" t="s">
        <v>145</v>
      </c>
      <c r="C123" s="79">
        <v>200</v>
      </c>
      <c r="D123" s="77">
        <v>0.1</v>
      </c>
      <c r="E123" s="77">
        <v>0</v>
      </c>
      <c r="F123" s="77">
        <v>26.4</v>
      </c>
      <c r="G123" s="77">
        <f t="shared" si="13"/>
        <v>106</v>
      </c>
      <c r="H123" s="77">
        <v>1.7999999999999999E-2</v>
      </c>
      <c r="I123" s="77">
        <v>2.5999999999999999E-2</v>
      </c>
      <c r="J123" s="77">
        <v>0.62</v>
      </c>
      <c r="K123" s="77">
        <v>0</v>
      </c>
      <c r="L123" s="77">
        <v>0.52</v>
      </c>
      <c r="M123" s="77">
        <v>29.44</v>
      </c>
      <c r="N123" s="77">
        <v>23.8</v>
      </c>
      <c r="O123" s="77">
        <v>8.4</v>
      </c>
      <c r="P123" s="77">
        <v>0.41</v>
      </c>
      <c r="Q123" s="77">
        <v>7.0000000000000007E-2</v>
      </c>
      <c r="R123" s="78">
        <v>0</v>
      </c>
    </row>
    <row r="124" spans="1:18" s="124" customFormat="1" ht="13.15" customHeight="1">
      <c r="A124" s="26"/>
      <c r="B124" s="73" t="s">
        <v>5</v>
      </c>
      <c r="C124" s="79">
        <v>20</v>
      </c>
      <c r="D124" s="73">
        <v>1.33</v>
      </c>
      <c r="E124" s="73">
        <v>0.15</v>
      </c>
      <c r="F124" s="73">
        <v>10</v>
      </c>
      <c r="G124" s="77">
        <f t="shared" ref="G124" si="19">D124*4+E124*9+F124*4</f>
        <v>46.67</v>
      </c>
      <c r="H124" s="73">
        <v>0.02</v>
      </c>
      <c r="I124" s="73">
        <v>0</v>
      </c>
      <c r="J124" s="73">
        <v>0</v>
      </c>
      <c r="K124" s="73">
        <v>0</v>
      </c>
      <c r="L124" s="73">
        <v>0.26</v>
      </c>
      <c r="M124" s="73">
        <v>4.5999999999999996</v>
      </c>
      <c r="N124" s="73">
        <v>17.399999999999999</v>
      </c>
      <c r="O124" s="73">
        <v>6.6</v>
      </c>
      <c r="P124" s="73">
        <v>0</v>
      </c>
      <c r="Q124" s="73">
        <v>0.21</v>
      </c>
      <c r="R124" s="73">
        <v>0.01</v>
      </c>
    </row>
    <row r="125" spans="1:18" s="124" customFormat="1" ht="13.15" customHeight="1">
      <c r="A125" s="26">
        <v>338</v>
      </c>
      <c r="B125" s="73" t="s">
        <v>107</v>
      </c>
      <c r="C125" s="79">
        <v>120</v>
      </c>
      <c r="D125" s="78">
        <v>0.5</v>
      </c>
      <c r="E125" s="78">
        <v>0.5</v>
      </c>
      <c r="F125" s="78">
        <v>12.25</v>
      </c>
      <c r="G125" s="77">
        <f>D125*4+E125*9+F125*4</f>
        <v>55.5</v>
      </c>
      <c r="H125" s="78">
        <v>3.3333333333333333E-2</v>
      </c>
      <c r="I125" s="78">
        <v>0</v>
      </c>
      <c r="J125" s="78">
        <v>12.5</v>
      </c>
      <c r="K125" s="78">
        <v>0</v>
      </c>
      <c r="L125" s="78">
        <v>0.25</v>
      </c>
      <c r="M125" s="78">
        <v>20</v>
      </c>
      <c r="N125" s="78">
        <v>13.75</v>
      </c>
      <c r="O125" s="78">
        <v>11.25</v>
      </c>
      <c r="P125" s="78">
        <v>2.75</v>
      </c>
      <c r="Q125" s="78">
        <v>0.125</v>
      </c>
      <c r="R125" s="78">
        <v>1.6666666666666668E-3</v>
      </c>
    </row>
    <row r="126" spans="1:18" s="124" customFormat="1" ht="13.15" customHeight="1">
      <c r="A126" s="91"/>
      <c r="B126" s="138"/>
      <c r="C126" s="76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8"/>
      <c r="R126" s="78"/>
    </row>
    <row r="127" spans="1:18" s="124" customFormat="1" ht="13.15" customHeight="1">
      <c r="A127" s="31"/>
      <c r="B127" s="80" t="s">
        <v>25</v>
      </c>
      <c r="C127" s="86">
        <f t="shared" ref="C127:R127" si="20">SUM(C120:C126)</f>
        <v>590</v>
      </c>
      <c r="D127" s="81">
        <f t="shared" si="20"/>
        <v>20.054000000000002</v>
      </c>
      <c r="E127" s="81">
        <f t="shared" si="20"/>
        <v>20.65</v>
      </c>
      <c r="F127" s="81">
        <f t="shared" si="20"/>
        <v>88.009999999999991</v>
      </c>
      <c r="G127" s="81">
        <f t="shared" si="20"/>
        <v>618.10599999999988</v>
      </c>
      <c r="H127" s="81">
        <f t="shared" si="20"/>
        <v>0.2951333333333333</v>
      </c>
      <c r="I127" s="81">
        <f t="shared" si="20"/>
        <v>0.35700000000000004</v>
      </c>
      <c r="J127" s="81">
        <f t="shared" si="20"/>
        <v>15.4</v>
      </c>
      <c r="K127" s="81">
        <f t="shared" si="20"/>
        <v>0.18</v>
      </c>
      <c r="L127" s="81">
        <f t="shared" si="20"/>
        <v>2.41</v>
      </c>
      <c r="M127" s="81">
        <f t="shared" si="20"/>
        <v>275.14400000000001</v>
      </c>
      <c r="N127" s="81">
        <f t="shared" si="20"/>
        <v>425.82999999999993</v>
      </c>
      <c r="O127" s="81">
        <f t="shared" si="20"/>
        <v>63.453999999999994</v>
      </c>
      <c r="P127" s="81">
        <f t="shared" si="20"/>
        <v>3.16</v>
      </c>
      <c r="Q127" s="81">
        <f t="shared" si="20"/>
        <v>2.4899999999999998</v>
      </c>
      <c r="R127" s="81">
        <f t="shared" si="20"/>
        <v>3.1666666666666662E-2</v>
      </c>
    </row>
    <row r="128" spans="1:18" ht="13.15" customHeight="1">
      <c r="A128" s="91"/>
      <c r="B128" s="92"/>
      <c r="C128" s="93"/>
      <c r="D128" s="83"/>
      <c r="E128" s="83"/>
      <c r="F128" s="83"/>
      <c r="G128" s="77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</row>
    <row r="129" spans="1:18" s="129" customFormat="1" ht="13.15" customHeight="1">
      <c r="A129" s="41"/>
      <c r="B129" s="83" t="s">
        <v>95</v>
      </c>
      <c r="C129" s="9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</row>
    <row r="130" spans="1:18" ht="13.15" customHeight="1">
      <c r="A130" s="26"/>
      <c r="B130" s="95"/>
      <c r="C130" s="76"/>
      <c r="D130" s="159" t="s">
        <v>3</v>
      </c>
      <c r="E130" s="159"/>
      <c r="F130" s="159"/>
      <c r="G130" s="159" t="s">
        <v>54</v>
      </c>
      <c r="H130" s="166" t="s">
        <v>47</v>
      </c>
      <c r="I130" s="166"/>
      <c r="J130" s="166"/>
      <c r="K130" s="166"/>
      <c r="L130" s="166"/>
      <c r="M130" s="166" t="s">
        <v>48</v>
      </c>
      <c r="N130" s="166"/>
      <c r="O130" s="166"/>
      <c r="P130" s="166"/>
      <c r="Q130" s="114"/>
      <c r="R130" s="114"/>
    </row>
    <row r="131" spans="1:18" s="130" customFormat="1" ht="28.9" customHeight="1">
      <c r="A131" s="26"/>
      <c r="B131" s="73"/>
      <c r="C131" s="76"/>
      <c r="D131" s="115" t="s">
        <v>0</v>
      </c>
      <c r="E131" s="115" t="s">
        <v>1</v>
      </c>
      <c r="F131" s="115" t="s">
        <v>2</v>
      </c>
      <c r="G131" s="159"/>
      <c r="H131" s="112" t="s">
        <v>43</v>
      </c>
      <c r="I131" s="112" t="s">
        <v>49</v>
      </c>
      <c r="J131" s="112" t="s">
        <v>44</v>
      </c>
      <c r="K131" s="112" t="s">
        <v>45</v>
      </c>
      <c r="L131" s="112" t="s">
        <v>46</v>
      </c>
      <c r="M131" s="113" t="s">
        <v>50</v>
      </c>
      <c r="N131" s="113" t="s">
        <v>51</v>
      </c>
      <c r="O131" s="113" t="s">
        <v>52</v>
      </c>
      <c r="P131" s="113" t="s">
        <v>53</v>
      </c>
      <c r="Q131" s="113" t="s">
        <v>97</v>
      </c>
      <c r="R131" s="113" t="s">
        <v>96</v>
      </c>
    </row>
    <row r="132" spans="1:18" ht="13.15" customHeight="1">
      <c r="A132" s="26"/>
      <c r="B132" s="73" t="s">
        <v>102</v>
      </c>
      <c r="C132" s="79"/>
      <c r="D132" s="73">
        <v>77</v>
      </c>
      <c r="E132" s="73">
        <v>79</v>
      </c>
      <c r="F132" s="73">
        <v>335</v>
      </c>
      <c r="G132" s="73">
        <v>2350</v>
      </c>
      <c r="H132" s="73">
        <v>1.2</v>
      </c>
      <c r="I132" s="73">
        <v>1.4</v>
      </c>
      <c r="J132" s="73">
        <v>60</v>
      </c>
      <c r="K132" s="73">
        <v>0.7</v>
      </c>
      <c r="L132" s="73">
        <v>10</v>
      </c>
      <c r="M132" s="73">
        <v>1100</v>
      </c>
      <c r="N132" s="73">
        <v>1650</v>
      </c>
      <c r="O132" s="73">
        <v>250</v>
      </c>
      <c r="P132" s="73">
        <v>12</v>
      </c>
      <c r="Q132" s="73">
        <v>10</v>
      </c>
      <c r="R132" s="73">
        <v>0.1</v>
      </c>
    </row>
    <row r="133" spans="1:18" s="130" customFormat="1" ht="13.15" customHeight="1">
      <c r="A133" s="26"/>
      <c r="B133" s="96" t="s">
        <v>94</v>
      </c>
      <c r="C133" s="97"/>
      <c r="D133" s="96">
        <f>D132*0.25</f>
        <v>19.25</v>
      </c>
      <c r="E133" s="96">
        <f t="shared" ref="E133:R133" si="21">E132*0.25</f>
        <v>19.75</v>
      </c>
      <c r="F133" s="96">
        <f t="shared" si="21"/>
        <v>83.75</v>
      </c>
      <c r="G133" s="96">
        <f t="shared" si="21"/>
        <v>587.5</v>
      </c>
      <c r="H133" s="96">
        <f t="shared" si="21"/>
        <v>0.3</v>
      </c>
      <c r="I133" s="96">
        <f t="shared" si="21"/>
        <v>0.35</v>
      </c>
      <c r="J133" s="96">
        <f t="shared" si="21"/>
        <v>15</v>
      </c>
      <c r="K133" s="96">
        <f t="shared" si="21"/>
        <v>0.17499999999999999</v>
      </c>
      <c r="L133" s="96">
        <f t="shared" si="21"/>
        <v>2.5</v>
      </c>
      <c r="M133" s="96">
        <f t="shared" si="21"/>
        <v>275</v>
      </c>
      <c r="N133" s="96">
        <f t="shared" si="21"/>
        <v>412.5</v>
      </c>
      <c r="O133" s="96">
        <f t="shared" si="21"/>
        <v>62.5</v>
      </c>
      <c r="P133" s="96">
        <f t="shared" si="21"/>
        <v>3</v>
      </c>
      <c r="Q133" s="96">
        <f t="shared" si="21"/>
        <v>2.5</v>
      </c>
      <c r="R133" s="96">
        <f t="shared" si="21"/>
        <v>2.5000000000000001E-2</v>
      </c>
    </row>
    <row r="134" spans="1:18" s="124" customFormat="1" ht="13.15" customHeight="1">
      <c r="A134" s="41"/>
      <c r="B134" s="78"/>
      <c r="C134" s="79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1:18" s="124" customFormat="1" ht="13.15" customHeight="1">
      <c r="A135" s="98"/>
      <c r="B135" s="99" t="s">
        <v>98</v>
      </c>
      <c r="C135" s="100"/>
      <c r="D135" s="99">
        <f t="shared" ref="D135:R135" si="22">(D127+D116+D105+D93+D81+D70+D58+D46+D35+D23)/10</f>
        <v>19.407220000000002</v>
      </c>
      <c r="E135" s="99">
        <f t="shared" si="22"/>
        <v>19.541689999999996</v>
      </c>
      <c r="F135" s="99">
        <f t="shared" si="22"/>
        <v>84.869200000000006</v>
      </c>
      <c r="G135" s="99">
        <f t="shared" si="22"/>
        <v>594.07188999999994</v>
      </c>
      <c r="H135" s="99">
        <f t="shared" si="22"/>
        <v>0.30737697334793723</v>
      </c>
      <c r="I135" s="99">
        <f t="shared" si="22"/>
        <v>0.36106754289886822</v>
      </c>
      <c r="J135" s="99">
        <f t="shared" si="22"/>
        <v>15.109352409638555</v>
      </c>
      <c r="K135" s="99">
        <f t="shared" si="22"/>
        <v>0.17859999999999995</v>
      </c>
      <c r="L135" s="99">
        <f t="shared" si="22"/>
        <v>2.5140000000000002</v>
      </c>
      <c r="M135" s="99">
        <f t="shared" si="22"/>
        <v>284.46919715954726</v>
      </c>
      <c r="N135" s="99">
        <f t="shared" si="22"/>
        <v>418.64052090178893</v>
      </c>
      <c r="O135" s="99">
        <f t="shared" si="22"/>
        <v>64.866400000000013</v>
      </c>
      <c r="P135" s="99">
        <f t="shared" si="22"/>
        <v>3.042528733114275</v>
      </c>
      <c r="Q135" s="99">
        <f t="shared" si="22"/>
        <v>2.5634999999999999</v>
      </c>
      <c r="R135" s="99">
        <f t="shared" si="22"/>
        <v>2.9733333333333334E-2</v>
      </c>
    </row>
    <row r="136" spans="1:18" s="124" customFormat="1" ht="13.15" customHeight="1">
      <c r="A136" s="70"/>
      <c r="B136" s="151"/>
      <c r="C136" s="110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</row>
    <row r="137" spans="1:18" s="126" customFormat="1" ht="13.15" customHeight="1">
      <c r="A137" s="131"/>
      <c r="B137" s="119"/>
      <c r="C137" s="124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</row>
    <row r="138" spans="1:18" s="124" customFormat="1" ht="13.15" customHeight="1">
      <c r="A138" s="131"/>
      <c r="B138" s="119"/>
    </row>
    <row r="139" spans="1:18" s="124" customFormat="1" ht="13.15" customHeight="1">
      <c r="A139" s="131"/>
      <c r="B139" s="119"/>
    </row>
  </sheetData>
  <mergeCells count="87">
    <mergeCell ref="A10:B10"/>
    <mergeCell ref="K10:R10"/>
    <mergeCell ref="A11:B11"/>
    <mergeCell ref="K11:R11"/>
    <mergeCell ref="A13:R13"/>
    <mergeCell ref="A7:B7"/>
    <mergeCell ref="K7:R7"/>
    <mergeCell ref="A8:B8"/>
    <mergeCell ref="K8:R8"/>
    <mergeCell ref="A9:B9"/>
    <mergeCell ref="K9:R9"/>
    <mergeCell ref="A4:B4"/>
    <mergeCell ref="K4:R4"/>
    <mergeCell ref="A5:B5"/>
    <mergeCell ref="K5:R5"/>
    <mergeCell ref="A6:B6"/>
    <mergeCell ref="K6:R6"/>
    <mergeCell ref="A1:B1"/>
    <mergeCell ref="K1:R1"/>
    <mergeCell ref="A2:B2"/>
    <mergeCell ref="K2:R2"/>
    <mergeCell ref="A3:B3"/>
    <mergeCell ref="K3:R3"/>
    <mergeCell ref="M107:R107"/>
    <mergeCell ref="M118:R118"/>
    <mergeCell ref="A118:B119"/>
    <mergeCell ref="C118:C119"/>
    <mergeCell ref="D118:F118"/>
    <mergeCell ref="G118:G119"/>
    <mergeCell ref="H118:L118"/>
    <mergeCell ref="A107:B108"/>
    <mergeCell ref="C107:C108"/>
    <mergeCell ref="D107:F107"/>
    <mergeCell ref="G107:G108"/>
    <mergeCell ref="H107:L107"/>
    <mergeCell ref="C72:C73"/>
    <mergeCell ref="D72:F72"/>
    <mergeCell ref="G72:G73"/>
    <mergeCell ref="H72:L72"/>
    <mergeCell ref="M72:R72"/>
    <mergeCell ref="C60:C61"/>
    <mergeCell ref="D60:F60"/>
    <mergeCell ref="G60:G61"/>
    <mergeCell ref="H60:L60"/>
    <mergeCell ref="M60:R60"/>
    <mergeCell ref="C48:C49"/>
    <mergeCell ref="D48:F48"/>
    <mergeCell ref="G48:G49"/>
    <mergeCell ref="H48:L48"/>
    <mergeCell ref="M48:R48"/>
    <mergeCell ref="C37:C38"/>
    <mergeCell ref="D37:F37"/>
    <mergeCell ref="G37:G38"/>
    <mergeCell ref="H37:L37"/>
    <mergeCell ref="M37:R37"/>
    <mergeCell ref="G130:G131"/>
    <mergeCell ref="H130:L130"/>
    <mergeCell ref="M130:P130"/>
    <mergeCell ref="D130:F130"/>
    <mergeCell ref="A83:B84"/>
    <mergeCell ref="C83:C84"/>
    <mergeCell ref="D83:F83"/>
    <mergeCell ref="G83:G84"/>
    <mergeCell ref="H83:L83"/>
    <mergeCell ref="M83:R83"/>
    <mergeCell ref="A95:B96"/>
    <mergeCell ref="C95:C96"/>
    <mergeCell ref="D95:F95"/>
    <mergeCell ref="G95:G96"/>
    <mergeCell ref="H95:L95"/>
    <mergeCell ref="M95:R95"/>
    <mergeCell ref="H14:L14"/>
    <mergeCell ref="M14:R14"/>
    <mergeCell ref="A48:B49"/>
    <mergeCell ref="A60:B61"/>
    <mergeCell ref="A72:B73"/>
    <mergeCell ref="D14:F14"/>
    <mergeCell ref="G14:G15"/>
    <mergeCell ref="A14:B15"/>
    <mergeCell ref="C14:C15"/>
    <mergeCell ref="A25:B26"/>
    <mergeCell ref="C25:C26"/>
    <mergeCell ref="D25:F25"/>
    <mergeCell ref="G25:G26"/>
    <mergeCell ref="H25:L25"/>
    <mergeCell ref="M25:R25"/>
    <mergeCell ref="A37:B38"/>
  </mergeCells>
  <pageMargins left="0.62992125984251968" right="0.23622047244094491" top="0.74803149606299213" bottom="0.74803149606299213" header="0.31496062992125984" footer="0.31496062992125984"/>
  <pageSetup paperSize="9" scale="78" fitToHeight="4" orientation="landscape" r:id="rId1"/>
  <rowBreaks count="3" manualBreakCount="3">
    <brk id="35" max="17" man="1"/>
    <brk id="70" max="17" man="1"/>
    <brk id="10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EU526"/>
  <sheetViews>
    <sheetView zoomScale="90" zoomScaleNormal="90" workbookViewId="0">
      <pane ySplit="1" topLeftCell="A101" activePane="bottomLeft" state="frozen"/>
      <selection pane="bottomLeft" activeCell="C113" sqref="C113"/>
    </sheetView>
  </sheetViews>
  <sheetFormatPr defaultColWidth="4.28515625" defaultRowHeight="13.15" customHeight="1"/>
  <cols>
    <col min="1" max="1" width="6.42578125" style="41" customWidth="1"/>
    <col min="2" max="2" width="36.42578125" style="20" customWidth="1"/>
    <col min="3" max="3" width="7.42578125" style="76" customWidth="1"/>
    <col min="4" max="4" width="6.42578125" style="20" customWidth="1"/>
    <col min="5" max="5" width="6.28515625" style="20" customWidth="1"/>
    <col min="6" max="7" width="7" style="20" customWidth="1"/>
    <col min="8" max="10" width="6" style="20" customWidth="1"/>
    <col min="11" max="11" width="6.140625" style="20" customWidth="1"/>
    <col min="12" max="12" width="7.28515625" style="20" customWidth="1"/>
    <col min="13" max="13" width="6" style="20" customWidth="1"/>
    <col min="14" max="14" width="5.85546875" style="20" customWidth="1"/>
    <col min="15" max="15" width="7" style="20" customWidth="1"/>
    <col min="16" max="16" width="6" style="20" customWidth="1"/>
    <col min="17" max="17" width="6.28515625" style="20" customWidth="1"/>
    <col min="18" max="18" width="5.7109375" style="20" customWidth="1"/>
    <col min="19" max="19" width="6.5703125" style="20" customWidth="1"/>
    <col min="20" max="20" width="5.85546875" style="20" customWidth="1"/>
    <col min="21" max="21" width="5.7109375" style="20" customWidth="1"/>
    <col min="22" max="22" width="5.85546875" style="20" customWidth="1"/>
    <col min="23" max="23" width="6.28515625" style="20" customWidth="1"/>
    <col min="24" max="24" width="6" style="20" customWidth="1"/>
    <col min="25" max="25" width="5.85546875" style="20" customWidth="1"/>
    <col min="26" max="26" width="6.42578125" style="20" customWidth="1"/>
    <col min="27" max="28" width="6.140625" style="20" customWidth="1"/>
    <col min="29" max="29" width="6.5703125" style="20" customWidth="1"/>
    <col min="30" max="30" width="6.28515625" style="20" customWidth="1"/>
    <col min="31" max="31" width="7.28515625" style="20" customWidth="1"/>
    <col min="32" max="32" width="6.140625" style="20" customWidth="1"/>
    <col min="33" max="33" width="6.140625" style="21" bestFit="1" customWidth="1"/>
    <col min="34" max="36" width="4.28515625" style="71"/>
    <col min="37" max="37" width="22.7109375" style="71" customWidth="1"/>
    <col min="38" max="38" width="5.28515625" style="71" customWidth="1"/>
    <col min="39" max="151" width="4.28515625" style="71"/>
    <col min="152" max="16384" width="4.28515625" style="21"/>
  </cols>
  <sheetData>
    <row r="1" spans="1:151" s="14" customFormat="1" ht="41.45" customHeight="1">
      <c r="A1" s="8" t="s">
        <v>81</v>
      </c>
      <c r="B1" s="9" t="s">
        <v>8</v>
      </c>
      <c r="C1" s="103" t="s">
        <v>82</v>
      </c>
      <c r="D1" s="10" t="s">
        <v>15</v>
      </c>
      <c r="E1" s="10" t="s">
        <v>16</v>
      </c>
      <c r="F1" s="10" t="s">
        <v>18</v>
      </c>
      <c r="G1" s="10" t="s">
        <v>17</v>
      </c>
      <c r="H1" s="10" t="s">
        <v>55</v>
      </c>
      <c r="I1" s="10" t="s">
        <v>13</v>
      </c>
      <c r="J1" s="10" t="s">
        <v>69</v>
      </c>
      <c r="K1" s="10" t="s">
        <v>6</v>
      </c>
      <c r="L1" s="10" t="s">
        <v>135</v>
      </c>
      <c r="M1" s="10" t="s">
        <v>14</v>
      </c>
      <c r="N1" s="10" t="s">
        <v>9</v>
      </c>
      <c r="O1" s="10" t="s">
        <v>134</v>
      </c>
      <c r="P1" s="10" t="s">
        <v>10</v>
      </c>
      <c r="Q1" s="10" t="s">
        <v>11</v>
      </c>
      <c r="R1" s="10" t="s">
        <v>75</v>
      </c>
      <c r="S1" s="10" t="s">
        <v>77</v>
      </c>
      <c r="T1" s="10" t="s">
        <v>76</v>
      </c>
      <c r="U1" s="10" t="s">
        <v>42</v>
      </c>
      <c r="V1" s="10" t="s">
        <v>40</v>
      </c>
      <c r="W1" s="10" t="s">
        <v>24</v>
      </c>
      <c r="X1" s="10" t="s">
        <v>19</v>
      </c>
      <c r="Y1" s="10" t="s">
        <v>12</v>
      </c>
      <c r="Z1" s="10" t="s">
        <v>22</v>
      </c>
      <c r="AA1" s="10" t="s">
        <v>70</v>
      </c>
      <c r="AB1" s="10" t="s">
        <v>20</v>
      </c>
      <c r="AC1" s="10" t="s">
        <v>21</v>
      </c>
      <c r="AD1" s="10" t="s">
        <v>23</v>
      </c>
      <c r="AE1" s="10" t="s">
        <v>71</v>
      </c>
      <c r="AF1" s="11" t="s">
        <v>64</v>
      </c>
      <c r="AG1" s="11" t="s">
        <v>115</v>
      </c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</row>
    <row r="2" spans="1:151" s="13" customFormat="1" ht="13.15" customHeight="1">
      <c r="A2" s="15"/>
      <c r="B2" s="16"/>
      <c r="C2" s="104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2"/>
      <c r="AG2" s="18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</row>
    <row r="3" spans="1:151" s="22" customFormat="1" ht="13.15" customHeight="1">
      <c r="A3" s="175" t="s">
        <v>116</v>
      </c>
      <c r="B3" s="176"/>
      <c r="C3" s="74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</row>
    <row r="4" spans="1:151" ht="13.15" customHeight="1">
      <c r="A4" s="23">
        <f>'Меню лето'!A16</f>
        <v>131</v>
      </c>
      <c r="B4" s="24" t="str">
        <f>'Меню лето'!B16</f>
        <v>Горох овощной отварной</v>
      </c>
      <c r="C4" s="88">
        <f>'Меню лето'!C16</f>
        <v>60</v>
      </c>
      <c r="D4" s="25"/>
      <c r="E4" s="25"/>
      <c r="F4" s="25"/>
      <c r="G4" s="25"/>
      <c r="H4" s="25"/>
      <c r="I4" s="25"/>
      <c r="J4" s="25">
        <v>58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>
        <v>3</v>
      </c>
      <c r="X4" s="25"/>
      <c r="Y4" s="25"/>
      <c r="Z4" s="25"/>
      <c r="AA4" s="25"/>
      <c r="AB4" s="25"/>
      <c r="AC4" s="25"/>
      <c r="AD4" s="25"/>
      <c r="AE4" s="25"/>
      <c r="AG4" s="20"/>
    </row>
    <row r="5" spans="1:151" s="28" customFormat="1" ht="13.15" customHeight="1">
      <c r="A5" s="23">
        <f>'Меню лето'!A17</f>
        <v>212</v>
      </c>
      <c r="B5" s="24" t="str">
        <f>'Меню лето'!B17</f>
        <v>Омлет с колбасой или сосисками</v>
      </c>
      <c r="C5" s="88">
        <f>'Меню лето'!C17</f>
        <v>150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>
        <v>37.5</v>
      </c>
      <c r="P5" s="27"/>
      <c r="Q5" s="27"/>
      <c r="R5" s="27">
        <v>32.6</v>
      </c>
      <c r="S5" s="27"/>
      <c r="T5" s="27"/>
      <c r="U5" s="27"/>
      <c r="V5" s="27"/>
      <c r="W5" s="27">
        <v>9.1999999999999993</v>
      </c>
      <c r="X5" s="27"/>
      <c r="Y5" s="27">
        <v>92.4</v>
      </c>
      <c r="Z5" s="27"/>
      <c r="AA5" s="27"/>
      <c r="AB5" s="27"/>
      <c r="AC5" s="27"/>
      <c r="AD5" s="27"/>
      <c r="AE5" s="27"/>
      <c r="AF5" s="27"/>
      <c r="AG5" s="20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</row>
    <row r="6" spans="1:151" s="28" customFormat="1" ht="13.15" customHeight="1">
      <c r="A6" s="23">
        <f>'Меню лето'!A18</f>
        <v>376</v>
      </c>
      <c r="B6" s="24" t="str">
        <f>'Меню лето'!B18</f>
        <v xml:space="preserve">Чай с сахаром </v>
      </c>
      <c r="C6" s="88">
        <f>'Меню лето'!C18</f>
        <v>200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>
        <v>10</v>
      </c>
      <c r="AA6" s="27"/>
      <c r="AB6" s="27">
        <v>0.2</v>
      </c>
      <c r="AC6" s="27"/>
      <c r="AD6" s="27"/>
      <c r="AE6" s="27"/>
      <c r="AF6" s="27"/>
      <c r="AG6" s="20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</row>
    <row r="7" spans="1:151" s="28" customFormat="1" ht="13.15" customHeight="1">
      <c r="A7" s="23"/>
      <c r="B7" s="24" t="str">
        <f>'Меню лето'!B19</f>
        <v>Хлеб пшеничный</v>
      </c>
      <c r="C7" s="88">
        <f>'Меню лето'!C19</f>
        <v>20</v>
      </c>
      <c r="D7" s="27"/>
      <c r="E7" s="27">
        <v>20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0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</row>
    <row r="8" spans="1:151" ht="13.15" customHeight="1">
      <c r="A8" s="23"/>
      <c r="B8" s="24" t="str">
        <f>'Меню лето'!B20</f>
        <v>Хлеб ржаной</v>
      </c>
      <c r="C8" s="88">
        <f>'Меню лето'!C20</f>
        <v>25</v>
      </c>
      <c r="D8" s="27">
        <v>25</v>
      </c>
      <c r="AG8" s="20"/>
    </row>
    <row r="9" spans="1:151" s="30" customFormat="1" ht="13.15" customHeight="1">
      <c r="A9" s="23">
        <f>'Меню лето'!A21</f>
        <v>338</v>
      </c>
      <c r="B9" s="24" t="str">
        <f>'Меню лето'!B21</f>
        <v>Плоды или ягоды свежие</v>
      </c>
      <c r="C9" s="88">
        <f>'Меню лето'!C21</f>
        <v>120</v>
      </c>
      <c r="D9" s="27"/>
      <c r="E9" s="27"/>
      <c r="F9" s="27"/>
      <c r="G9" s="27"/>
      <c r="H9" s="27"/>
      <c r="I9" s="27"/>
      <c r="J9" s="27"/>
      <c r="K9" s="27">
        <v>120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0"/>
      <c r="AG9" s="27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</row>
    <row r="10" spans="1:151" s="28" customFormat="1" ht="13.15" customHeight="1">
      <c r="A10" s="26"/>
      <c r="B10" s="20"/>
      <c r="C10" s="79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0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</row>
    <row r="11" spans="1:151" s="35" customFormat="1" ht="13.15" customHeight="1">
      <c r="A11" s="31"/>
      <c r="B11" s="32" t="s">
        <v>25</v>
      </c>
      <c r="C11" s="86">
        <f t="shared" ref="C11:AG11" si="0">SUM(C4:C10)</f>
        <v>575</v>
      </c>
      <c r="D11" s="33">
        <f t="shared" si="0"/>
        <v>25</v>
      </c>
      <c r="E11" s="33">
        <f t="shared" si="0"/>
        <v>20</v>
      </c>
      <c r="F11" s="33">
        <f t="shared" si="0"/>
        <v>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58</v>
      </c>
      <c r="K11" s="33">
        <f t="shared" si="0"/>
        <v>120</v>
      </c>
      <c r="L11" s="33">
        <f t="shared" si="0"/>
        <v>0</v>
      </c>
      <c r="M11" s="33">
        <f t="shared" si="0"/>
        <v>0</v>
      </c>
      <c r="N11" s="33">
        <f t="shared" si="0"/>
        <v>0</v>
      </c>
      <c r="O11" s="33">
        <f t="shared" si="0"/>
        <v>37.5</v>
      </c>
      <c r="P11" s="33">
        <f t="shared" si="0"/>
        <v>0</v>
      </c>
      <c r="Q11" s="33">
        <f t="shared" si="0"/>
        <v>0</v>
      </c>
      <c r="R11" s="33">
        <f t="shared" si="0"/>
        <v>32.6</v>
      </c>
      <c r="S11" s="33">
        <f t="shared" si="0"/>
        <v>0</v>
      </c>
      <c r="T11" s="33">
        <f t="shared" si="0"/>
        <v>0</v>
      </c>
      <c r="U11" s="33">
        <f t="shared" si="0"/>
        <v>0</v>
      </c>
      <c r="V11" s="33">
        <f t="shared" si="0"/>
        <v>0</v>
      </c>
      <c r="W11" s="33">
        <f t="shared" si="0"/>
        <v>12.2</v>
      </c>
      <c r="X11" s="33">
        <f t="shared" si="0"/>
        <v>0</v>
      </c>
      <c r="Y11" s="33">
        <f t="shared" si="0"/>
        <v>92.4</v>
      </c>
      <c r="Z11" s="33">
        <f t="shared" si="0"/>
        <v>10</v>
      </c>
      <c r="AA11" s="33">
        <f t="shared" si="0"/>
        <v>0</v>
      </c>
      <c r="AB11" s="33">
        <f t="shared" si="0"/>
        <v>0.2</v>
      </c>
      <c r="AC11" s="33">
        <f t="shared" si="0"/>
        <v>0</v>
      </c>
      <c r="AD11" s="33">
        <f t="shared" si="0"/>
        <v>0</v>
      </c>
      <c r="AE11" s="33">
        <f t="shared" si="0"/>
        <v>0</v>
      </c>
      <c r="AF11" s="33">
        <f t="shared" si="0"/>
        <v>0</v>
      </c>
      <c r="AG11" s="33">
        <f t="shared" si="0"/>
        <v>0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</row>
    <row r="12" spans="1:151" s="34" customFormat="1" ht="13.15" customHeight="1">
      <c r="A12" s="36"/>
      <c r="B12" s="37"/>
      <c r="C12" s="8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0"/>
      <c r="AG12" s="39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</row>
    <row r="13" spans="1:151" s="22" customFormat="1" ht="13.15" customHeight="1">
      <c r="A13" s="173" t="s">
        <v>117</v>
      </c>
      <c r="B13" s="174"/>
      <c r="C13" s="105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19"/>
      <c r="AG13" s="20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</row>
    <row r="14" spans="1:151" s="30" customFormat="1" ht="13.15" customHeight="1">
      <c r="A14" s="26">
        <f>'Меню лето'!A27</f>
        <v>52</v>
      </c>
      <c r="B14" s="27" t="str">
        <f>'Меню лето'!B27</f>
        <v>Салат из свёклы отварной</v>
      </c>
      <c r="C14" s="79">
        <f>'Меню лето'!C27</f>
        <v>60</v>
      </c>
      <c r="D14" s="27"/>
      <c r="E14" s="27"/>
      <c r="F14" s="27"/>
      <c r="G14" s="27"/>
      <c r="H14" s="27"/>
      <c r="I14" s="27"/>
      <c r="J14" s="27">
        <v>65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>
        <v>4</v>
      </c>
      <c r="Y14" s="27"/>
      <c r="Z14" s="27"/>
      <c r="AA14" s="27"/>
      <c r="AB14" s="27"/>
      <c r="AC14" s="27"/>
      <c r="AD14" s="27"/>
      <c r="AE14" s="27"/>
      <c r="AF14" s="20"/>
      <c r="AG14" s="27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</row>
    <row r="15" spans="1:151" s="28" customFormat="1" ht="13.15" customHeight="1">
      <c r="A15" s="26" t="str">
        <f>'Меню лето'!A28</f>
        <v>Л*500</v>
      </c>
      <c r="B15" s="27" t="str">
        <f>'Меню лето'!B28</f>
        <v>Биточки рубленные из птицы под соусом</v>
      </c>
      <c r="C15" s="79">
        <f>'Меню лето'!C28</f>
        <v>80</v>
      </c>
      <c r="D15" s="27"/>
      <c r="E15" s="27">
        <v>9</v>
      </c>
      <c r="F15" s="27">
        <v>1</v>
      </c>
      <c r="G15" s="27"/>
      <c r="H15" s="27"/>
      <c r="I15" s="27"/>
      <c r="J15" s="27">
        <v>2.5</v>
      </c>
      <c r="K15" s="27"/>
      <c r="L15" s="27"/>
      <c r="M15" s="27"/>
      <c r="N15" s="27"/>
      <c r="O15" s="27"/>
      <c r="P15" s="27">
        <v>37</v>
      </c>
      <c r="Q15" s="27"/>
      <c r="R15" s="27">
        <v>13</v>
      </c>
      <c r="S15" s="27"/>
      <c r="T15" s="27"/>
      <c r="U15" s="27"/>
      <c r="V15" s="27"/>
      <c r="W15" s="27">
        <v>3</v>
      </c>
      <c r="X15" s="27"/>
      <c r="Y15" s="27"/>
      <c r="Z15" s="27"/>
      <c r="AA15" s="27"/>
      <c r="AB15" s="27"/>
      <c r="AC15" s="27"/>
      <c r="AD15" s="27"/>
      <c r="AE15" s="27"/>
      <c r="AF15" s="27"/>
      <c r="AG15" s="20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</row>
    <row r="16" spans="1:151" s="28" customFormat="1" ht="13.15" customHeight="1">
      <c r="A16" s="26">
        <f>'Меню лето'!A29</f>
        <v>171</v>
      </c>
      <c r="B16" s="27" t="str">
        <f>'Меню лето'!B29</f>
        <v>Каша пшенная</v>
      </c>
      <c r="C16" s="79">
        <f>'Меню лето'!C29</f>
        <v>150</v>
      </c>
      <c r="D16" s="27"/>
      <c r="E16" s="27"/>
      <c r="F16" s="27"/>
      <c r="G16" s="27">
        <v>36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>
        <v>5</v>
      </c>
      <c r="X16" s="27"/>
      <c r="Y16" s="27"/>
      <c r="Z16" s="27"/>
      <c r="AA16" s="27"/>
      <c r="AB16" s="27"/>
      <c r="AC16" s="27"/>
      <c r="AD16" s="27"/>
      <c r="AE16" s="27"/>
      <c r="AF16" s="27"/>
      <c r="AG16" s="20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</row>
    <row r="17" spans="1:151" s="28" customFormat="1" ht="13.15" customHeight="1">
      <c r="A17" s="26">
        <f>'Меню лето'!A30</f>
        <v>378</v>
      </c>
      <c r="B17" s="27" t="str">
        <f>'Меню лето'!B30</f>
        <v>Чай с молоком</v>
      </c>
      <c r="C17" s="79">
        <f>'Меню лето'!C30</f>
        <v>200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>
        <v>150</v>
      </c>
      <c r="S17" s="27"/>
      <c r="T17" s="27"/>
      <c r="U17" s="27"/>
      <c r="V17" s="27"/>
      <c r="W17" s="27"/>
      <c r="X17" s="27"/>
      <c r="Y17" s="27"/>
      <c r="Z17" s="27">
        <v>8</v>
      </c>
      <c r="AA17" s="27"/>
      <c r="AB17" s="27">
        <v>0.2</v>
      </c>
      <c r="AC17" s="27"/>
      <c r="AD17" s="27"/>
      <c r="AE17" s="27"/>
      <c r="AF17" s="27"/>
      <c r="AG17" s="20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</row>
    <row r="18" spans="1:151" s="28" customFormat="1" ht="13.15" customHeight="1">
      <c r="A18" s="26"/>
      <c r="B18" s="27" t="str">
        <f>'Меню лето'!B31</f>
        <v>Хлеб пшеничный</v>
      </c>
      <c r="C18" s="79">
        <f>'Меню лето'!C31</f>
        <v>20</v>
      </c>
      <c r="D18" s="27"/>
      <c r="E18" s="27">
        <v>20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0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</row>
    <row r="19" spans="1:151" s="28" customFormat="1" ht="13.15" customHeight="1">
      <c r="A19" s="26"/>
      <c r="B19" s="27" t="str">
        <f>'Меню лето'!B32</f>
        <v>Хлеб ржаной</v>
      </c>
      <c r="C19" s="79">
        <f>'Меню лето'!C32</f>
        <v>25</v>
      </c>
      <c r="D19" s="27">
        <v>25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0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</row>
    <row r="20" spans="1:151" ht="13.15" customHeight="1">
      <c r="B20" s="27"/>
      <c r="C20" s="79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AG20" s="20"/>
    </row>
    <row r="21" spans="1:151" s="35" customFormat="1" ht="13.15" customHeight="1">
      <c r="A21" s="31"/>
      <c r="B21" s="42" t="s">
        <v>25</v>
      </c>
      <c r="C21" s="86">
        <f t="shared" ref="C21:AG21" si="1">SUM(C14:C20)</f>
        <v>535</v>
      </c>
      <c r="D21" s="33">
        <f t="shared" si="1"/>
        <v>25</v>
      </c>
      <c r="E21" s="33">
        <f t="shared" si="1"/>
        <v>29</v>
      </c>
      <c r="F21" s="33">
        <f t="shared" si="1"/>
        <v>1</v>
      </c>
      <c r="G21" s="33">
        <f t="shared" si="1"/>
        <v>36</v>
      </c>
      <c r="H21" s="33">
        <f t="shared" si="1"/>
        <v>0</v>
      </c>
      <c r="I21" s="33">
        <f t="shared" si="1"/>
        <v>0</v>
      </c>
      <c r="J21" s="33">
        <f t="shared" si="1"/>
        <v>67.5</v>
      </c>
      <c r="K21" s="33">
        <f t="shared" si="1"/>
        <v>0</v>
      </c>
      <c r="L21" s="33">
        <f t="shared" si="1"/>
        <v>0</v>
      </c>
      <c r="M21" s="33">
        <f t="shared" si="1"/>
        <v>0</v>
      </c>
      <c r="N21" s="33">
        <f t="shared" si="1"/>
        <v>0</v>
      </c>
      <c r="O21" s="33">
        <f t="shared" si="1"/>
        <v>0</v>
      </c>
      <c r="P21" s="33">
        <f t="shared" si="1"/>
        <v>37</v>
      </c>
      <c r="Q21" s="33">
        <f t="shared" si="1"/>
        <v>0</v>
      </c>
      <c r="R21" s="33">
        <f t="shared" si="1"/>
        <v>163</v>
      </c>
      <c r="S21" s="33">
        <f t="shared" si="1"/>
        <v>0</v>
      </c>
      <c r="T21" s="33">
        <f t="shared" si="1"/>
        <v>0</v>
      </c>
      <c r="U21" s="33">
        <f t="shared" si="1"/>
        <v>0</v>
      </c>
      <c r="V21" s="33">
        <f t="shared" si="1"/>
        <v>0</v>
      </c>
      <c r="W21" s="33">
        <f t="shared" si="1"/>
        <v>8</v>
      </c>
      <c r="X21" s="33">
        <f t="shared" si="1"/>
        <v>4</v>
      </c>
      <c r="Y21" s="33">
        <f t="shared" si="1"/>
        <v>0</v>
      </c>
      <c r="Z21" s="33">
        <f t="shared" si="1"/>
        <v>8</v>
      </c>
      <c r="AA21" s="33">
        <f t="shared" si="1"/>
        <v>0</v>
      </c>
      <c r="AB21" s="33">
        <f t="shared" si="1"/>
        <v>0.2</v>
      </c>
      <c r="AC21" s="33">
        <f t="shared" si="1"/>
        <v>0</v>
      </c>
      <c r="AD21" s="33">
        <f t="shared" si="1"/>
        <v>0</v>
      </c>
      <c r="AE21" s="33">
        <f t="shared" si="1"/>
        <v>0</v>
      </c>
      <c r="AF21" s="33">
        <f t="shared" si="1"/>
        <v>0</v>
      </c>
      <c r="AG21" s="33">
        <f t="shared" si="1"/>
        <v>0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</row>
    <row r="22" spans="1:151" s="34" customFormat="1" ht="13.15" customHeight="1">
      <c r="A22" s="43"/>
      <c r="B22" s="44"/>
      <c r="C22" s="76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9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</row>
    <row r="23" spans="1:151" s="22" customFormat="1" ht="13.15" customHeight="1">
      <c r="A23" s="175" t="s">
        <v>118</v>
      </c>
      <c r="B23" s="176"/>
      <c r="C23" s="74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20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</row>
    <row r="24" spans="1:151" s="20" customFormat="1" ht="13.15" customHeight="1">
      <c r="A24" s="45">
        <f>'Меню лето'!A39</f>
        <v>47</v>
      </c>
      <c r="B24" s="143" t="str">
        <f>'Меню лето'!B39</f>
        <v>Салат из квашенной капусты</v>
      </c>
      <c r="C24" s="45">
        <f>'Меню лето'!C39</f>
        <v>60</v>
      </c>
      <c r="J24" s="20">
        <v>56.4</v>
      </c>
      <c r="X24" s="20">
        <v>2.5</v>
      </c>
      <c r="Z24" s="20">
        <v>2.5</v>
      </c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</row>
    <row r="25" spans="1:151" s="30" customFormat="1" ht="13.15" customHeight="1">
      <c r="A25" s="45">
        <f>'Меню лето'!A40</f>
        <v>258</v>
      </c>
      <c r="B25" s="143" t="str">
        <f>'Меню лето'!B40</f>
        <v>Мясо духовое (с картотфелем и овощами)</v>
      </c>
      <c r="C25" s="45">
        <f>'Меню лето'!C40</f>
        <v>150</v>
      </c>
      <c r="D25" s="27"/>
      <c r="E25" s="27"/>
      <c r="F25" s="27"/>
      <c r="G25" s="27"/>
      <c r="H25" s="27"/>
      <c r="I25" s="27">
        <v>100</v>
      </c>
      <c r="J25" s="27">
        <v>16</v>
      </c>
      <c r="K25" s="27"/>
      <c r="L25" s="27"/>
      <c r="M25" s="27"/>
      <c r="N25" s="27">
        <v>68.5</v>
      </c>
      <c r="O25" s="27"/>
      <c r="P25" s="27"/>
      <c r="Q25" s="20"/>
      <c r="R25" s="27"/>
      <c r="S25" s="27"/>
      <c r="T25" s="27"/>
      <c r="U25" s="27"/>
      <c r="V25" s="27"/>
      <c r="W25" s="27"/>
      <c r="X25" s="27">
        <v>6</v>
      </c>
      <c r="Y25" s="27"/>
      <c r="Z25" s="27"/>
      <c r="AA25" s="27"/>
      <c r="AB25" s="27"/>
      <c r="AC25" s="27"/>
      <c r="AD25" s="27"/>
      <c r="AE25" s="27"/>
      <c r="AF25" s="20"/>
      <c r="AG25" s="27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</row>
    <row r="26" spans="1:151" s="7" customFormat="1" ht="23.25" customHeight="1">
      <c r="A26" s="45">
        <f>'Меню лето'!A41</f>
        <v>358</v>
      </c>
      <c r="B26" s="143" t="str">
        <f>'Меню лето'!B41</f>
        <v>Кисель из сока плодового или ягодного натурального</v>
      </c>
      <c r="C26" s="45">
        <f>'Меню лето'!C41</f>
        <v>200</v>
      </c>
      <c r="D26" s="5"/>
      <c r="E26" s="5"/>
      <c r="F26" s="5"/>
      <c r="G26" s="5"/>
      <c r="H26" s="5"/>
      <c r="I26" s="5"/>
      <c r="J26" s="5"/>
      <c r="K26" s="5"/>
      <c r="L26" s="5"/>
      <c r="M26" s="5">
        <v>100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>
        <v>5</v>
      </c>
      <c r="AA26" s="5"/>
      <c r="AB26" s="5"/>
      <c r="AC26" s="5"/>
      <c r="AD26" s="5"/>
      <c r="AE26" s="5"/>
      <c r="AF26" s="5"/>
      <c r="AG26" s="6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</row>
    <row r="27" spans="1:151" s="28" customFormat="1" ht="13.15" customHeight="1">
      <c r="A27" s="26"/>
      <c r="B27" s="143" t="str">
        <f>'Меню лето'!B42</f>
        <v>Хлеб пшеничный</v>
      </c>
      <c r="C27" s="45">
        <f>'Меню лето'!C42</f>
        <v>25</v>
      </c>
      <c r="D27" s="27"/>
      <c r="E27" s="27">
        <v>25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0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</row>
    <row r="28" spans="1:151" s="28" customFormat="1" ht="13.15" customHeight="1">
      <c r="A28" s="26"/>
      <c r="B28" s="143" t="str">
        <f>'Меню лето'!B43</f>
        <v>Хлеб ржаной</v>
      </c>
      <c r="C28" s="45">
        <f>'Меню лето'!C43</f>
        <v>25</v>
      </c>
      <c r="D28" s="27">
        <v>25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0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</row>
    <row r="29" spans="1:151" ht="13.15" customHeight="1">
      <c r="B29" s="143"/>
      <c r="C29" s="4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AG29" s="20"/>
    </row>
    <row r="30" spans="1:151" s="28" customFormat="1" ht="13.15" customHeight="1">
      <c r="A30" s="26"/>
      <c r="B30" s="27"/>
      <c r="C30" s="79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0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</row>
    <row r="31" spans="1:151" s="35" customFormat="1" ht="13.15" customHeight="1">
      <c r="A31" s="31"/>
      <c r="B31" s="32" t="s">
        <v>25</v>
      </c>
      <c r="C31" s="86">
        <f>SUM(C24:C30)</f>
        <v>460</v>
      </c>
      <c r="D31" s="33">
        <f t="shared" ref="D31:AG31" si="2">SUM(D24:D30)</f>
        <v>25</v>
      </c>
      <c r="E31" s="33">
        <f t="shared" si="2"/>
        <v>25</v>
      </c>
      <c r="F31" s="33">
        <f t="shared" si="2"/>
        <v>0</v>
      </c>
      <c r="G31" s="33">
        <f t="shared" si="2"/>
        <v>0</v>
      </c>
      <c r="H31" s="33">
        <f t="shared" si="2"/>
        <v>0</v>
      </c>
      <c r="I31" s="33">
        <f t="shared" si="2"/>
        <v>100</v>
      </c>
      <c r="J31" s="33">
        <f t="shared" si="2"/>
        <v>72.400000000000006</v>
      </c>
      <c r="K31" s="33">
        <f t="shared" si="2"/>
        <v>0</v>
      </c>
      <c r="L31" s="33">
        <f t="shared" si="2"/>
        <v>0</v>
      </c>
      <c r="M31" s="33">
        <f t="shared" si="2"/>
        <v>100</v>
      </c>
      <c r="N31" s="33">
        <f t="shared" si="2"/>
        <v>68.5</v>
      </c>
      <c r="O31" s="33">
        <f t="shared" si="2"/>
        <v>0</v>
      </c>
      <c r="P31" s="33">
        <f t="shared" si="2"/>
        <v>0</v>
      </c>
      <c r="Q31" s="33">
        <f t="shared" si="2"/>
        <v>0</v>
      </c>
      <c r="R31" s="33">
        <f t="shared" si="2"/>
        <v>0</v>
      </c>
      <c r="S31" s="33">
        <f t="shared" si="2"/>
        <v>0</v>
      </c>
      <c r="T31" s="33">
        <f t="shared" si="2"/>
        <v>0</v>
      </c>
      <c r="U31" s="33">
        <f t="shared" si="2"/>
        <v>0</v>
      </c>
      <c r="V31" s="33">
        <f t="shared" si="2"/>
        <v>0</v>
      </c>
      <c r="W31" s="33">
        <f t="shared" si="2"/>
        <v>0</v>
      </c>
      <c r="X31" s="33">
        <f t="shared" si="2"/>
        <v>8.5</v>
      </c>
      <c r="Y31" s="33">
        <f t="shared" si="2"/>
        <v>0</v>
      </c>
      <c r="Z31" s="33">
        <f t="shared" si="2"/>
        <v>7.5</v>
      </c>
      <c r="AA31" s="33">
        <f t="shared" si="2"/>
        <v>0</v>
      </c>
      <c r="AB31" s="33">
        <f t="shared" si="2"/>
        <v>0</v>
      </c>
      <c r="AC31" s="33">
        <f t="shared" si="2"/>
        <v>0</v>
      </c>
      <c r="AD31" s="33">
        <f t="shared" si="2"/>
        <v>0</v>
      </c>
      <c r="AE31" s="33">
        <f t="shared" si="2"/>
        <v>0</v>
      </c>
      <c r="AF31" s="33">
        <f t="shared" si="2"/>
        <v>0</v>
      </c>
      <c r="AG31" s="33">
        <f t="shared" si="2"/>
        <v>0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</row>
    <row r="32" spans="1:151" s="34" customFormat="1" ht="13.15" customHeight="1">
      <c r="A32" s="43"/>
      <c r="B32" s="49"/>
      <c r="C32" s="76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9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</row>
    <row r="33" spans="1:151" s="22" customFormat="1" ht="13.15" customHeight="1">
      <c r="A33" s="175" t="s">
        <v>119</v>
      </c>
      <c r="B33" s="176"/>
      <c r="C33" s="74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20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</row>
    <row r="34" spans="1:151" s="34" customFormat="1" ht="13.15" customHeight="1">
      <c r="A34" s="29">
        <f>'Меню лето'!A50</f>
        <v>73</v>
      </c>
      <c r="B34" s="144" t="str">
        <f>'Меню лето'!B50</f>
        <v>Икра кабачковая</v>
      </c>
      <c r="C34" s="29">
        <f>'Меню лето'!C50</f>
        <v>60</v>
      </c>
      <c r="D34" s="20"/>
      <c r="E34" s="20"/>
      <c r="F34" s="20"/>
      <c r="G34" s="20"/>
      <c r="H34" s="20"/>
      <c r="I34" s="20"/>
      <c r="J34" s="20">
        <v>60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39"/>
      <c r="AG34" s="39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</row>
    <row r="35" spans="1:151" s="28" customFormat="1" ht="13.15" customHeight="1">
      <c r="A35" s="29">
        <f>'Меню лето'!A51</f>
        <v>234</v>
      </c>
      <c r="B35" s="144" t="str">
        <f>'Меню лето'!B51</f>
        <v>Котлеты рыбные</v>
      </c>
      <c r="C35" s="29">
        <f>'Меню лето'!C51</f>
        <v>80</v>
      </c>
      <c r="D35" s="27"/>
      <c r="E35" s="27">
        <f>8+14.3</f>
        <v>22.3</v>
      </c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>
        <v>60</v>
      </c>
      <c r="R35" s="27">
        <v>15</v>
      </c>
      <c r="S35" s="27"/>
      <c r="T35" s="27"/>
      <c r="U35" s="27"/>
      <c r="V35" s="27"/>
      <c r="W35" s="27">
        <v>5</v>
      </c>
      <c r="X35" s="27">
        <v>5</v>
      </c>
      <c r="Y35" s="27"/>
      <c r="Z35" s="27"/>
      <c r="AA35" s="27"/>
      <c r="AB35" s="27"/>
      <c r="AC35" s="27"/>
      <c r="AD35" s="27"/>
      <c r="AE35" s="27"/>
      <c r="AF35" s="27"/>
      <c r="AG35" s="20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</row>
    <row r="36" spans="1:151" s="28" customFormat="1" ht="13.15" customHeight="1">
      <c r="A36" s="29">
        <f>'Меню лето'!A52</f>
        <v>312</v>
      </c>
      <c r="B36" s="144" t="str">
        <f>'Меню лето'!B52</f>
        <v>Картофельное пюре</v>
      </c>
      <c r="C36" s="29">
        <f>'Меню лето'!C52</f>
        <v>150</v>
      </c>
      <c r="D36" s="27"/>
      <c r="E36" s="27"/>
      <c r="F36" s="27"/>
      <c r="G36" s="27"/>
      <c r="H36" s="27"/>
      <c r="I36" s="27">
        <v>128</v>
      </c>
      <c r="J36" s="27"/>
      <c r="K36" s="27"/>
      <c r="L36" s="27"/>
      <c r="M36" s="27"/>
      <c r="N36" s="27"/>
      <c r="O36" s="27"/>
      <c r="P36" s="27"/>
      <c r="Q36" s="20"/>
      <c r="R36" s="27">
        <v>22.5</v>
      </c>
      <c r="S36" s="27"/>
      <c r="T36" s="27"/>
      <c r="U36" s="27"/>
      <c r="V36" s="27"/>
      <c r="W36" s="27">
        <v>5.3</v>
      </c>
      <c r="X36" s="27"/>
      <c r="Y36" s="27"/>
      <c r="Z36" s="27"/>
      <c r="AA36" s="27"/>
      <c r="AB36" s="27"/>
      <c r="AC36" s="27"/>
      <c r="AD36" s="27"/>
      <c r="AE36" s="27"/>
      <c r="AF36" s="27"/>
      <c r="AG36" s="20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</row>
    <row r="37" spans="1:151" s="28" customFormat="1" ht="13.15" customHeight="1">
      <c r="A37" s="29">
        <f>'Меню лето'!A53</f>
        <v>397</v>
      </c>
      <c r="B37" s="144" t="str">
        <f>'Меню лето'!B53</f>
        <v>Какао с молоком</v>
      </c>
      <c r="C37" s="29">
        <f>'Меню лето'!C53</f>
        <v>200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>
        <v>150</v>
      </c>
      <c r="S37" s="27"/>
      <c r="T37" s="27"/>
      <c r="U37" s="27"/>
      <c r="V37" s="27"/>
      <c r="W37" s="27"/>
      <c r="X37" s="27"/>
      <c r="Y37" s="27"/>
      <c r="Z37" s="27">
        <v>10</v>
      </c>
      <c r="AA37" s="27"/>
      <c r="AB37" s="27"/>
      <c r="AC37" s="27">
        <v>1.5</v>
      </c>
      <c r="AD37" s="27"/>
      <c r="AE37" s="27"/>
      <c r="AF37" s="27"/>
      <c r="AG37" s="20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  <c r="CM37" s="71"/>
      <c r="CN37" s="71"/>
      <c r="CO37" s="71"/>
      <c r="CP37" s="71"/>
      <c r="CQ37" s="71"/>
      <c r="CR37" s="71"/>
      <c r="CS37" s="71"/>
      <c r="CT37" s="71"/>
      <c r="CU37" s="71"/>
      <c r="CV37" s="71"/>
      <c r="CW37" s="71"/>
      <c r="CX37" s="71"/>
      <c r="CY37" s="71"/>
      <c r="CZ37" s="71"/>
      <c r="DA37" s="71"/>
      <c r="DB37" s="71"/>
      <c r="DC37" s="71"/>
      <c r="DD37" s="71"/>
      <c r="DE37" s="71"/>
      <c r="DF37" s="71"/>
      <c r="DG37" s="71"/>
      <c r="DH37" s="71"/>
      <c r="DI37" s="71"/>
      <c r="DJ37" s="71"/>
      <c r="DK37" s="71"/>
      <c r="DL37" s="71"/>
      <c r="DM37" s="71"/>
      <c r="DN37" s="71"/>
      <c r="DO37" s="71"/>
      <c r="DP37" s="71"/>
      <c r="DQ37" s="71"/>
      <c r="DR37" s="71"/>
      <c r="DS37" s="71"/>
      <c r="DT37" s="71"/>
      <c r="DU37" s="71"/>
      <c r="DV37" s="71"/>
      <c r="DW37" s="71"/>
      <c r="DX37" s="71"/>
      <c r="DY37" s="71"/>
      <c r="DZ37" s="71"/>
      <c r="EA37" s="71"/>
      <c r="EB37" s="71"/>
      <c r="EC37" s="71"/>
      <c r="ED37" s="71"/>
      <c r="EE37" s="71"/>
      <c r="EF37" s="71"/>
      <c r="EG37" s="71"/>
      <c r="EH37" s="71"/>
      <c r="EI37" s="71"/>
      <c r="EJ37" s="71"/>
      <c r="EK37" s="71"/>
      <c r="EL37" s="71"/>
      <c r="EM37" s="71"/>
      <c r="EN37" s="71"/>
      <c r="EO37" s="71"/>
      <c r="EP37" s="71"/>
      <c r="EQ37" s="71"/>
      <c r="ER37" s="71"/>
      <c r="ES37" s="71"/>
      <c r="ET37" s="71"/>
      <c r="EU37" s="71"/>
    </row>
    <row r="38" spans="1:151" s="28" customFormat="1" ht="13.15" customHeight="1">
      <c r="A38" s="29"/>
      <c r="B38" s="144" t="str">
        <f>'Меню лето'!B54</f>
        <v>Хлеб ржаной</v>
      </c>
      <c r="C38" s="29">
        <f>'Меню лето'!C54</f>
        <v>25</v>
      </c>
      <c r="D38" s="27">
        <v>25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0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</row>
    <row r="39" spans="1:151" s="28" customFormat="1" ht="13.15" customHeight="1">
      <c r="A39" s="29"/>
      <c r="B39" s="144" t="str">
        <f>'Меню лето'!B55</f>
        <v>Хлеб пшеничный</v>
      </c>
      <c r="C39" s="29">
        <f>'Меню лето'!C55</f>
        <v>25</v>
      </c>
      <c r="D39" s="27"/>
      <c r="E39" s="27">
        <v>25</v>
      </c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0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</row>
    <row r="40" spans="1:151" s="28" customFormat="1" ht="13.15" customHeight="1">
      <c r="A40" s="26"/>
      <c r="B40" s="27"/>
      <c r="C40" s="79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0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1"/>
      <c r="DH40" s="71"/>
      <c r="DI40" s="71"/>
      <c r="DJ40" s="71"/>
      <c r="DK40" s="71"/>
      <c r="DL40" s="71"/>
      <c r="DM40" s="71"/>
      <c r="DN40" s="71"/>
      <c r="DO40" s="71"/>
      <c r="DP40" s="71"/>
      <c r="DQ40" s="71"/>
      <c r="DR40" s="71"/>
      <c r="DS40" s="71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1"/>
      <c r="EF40" s="71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1"/>
      <c r="ES40" s="71"/>
      <c r="ET40" s="71"/>
      <c r="EU40" s="71"/>
    </row>
    <row r="41" spans="1:151" s="35" customFormat="1" ht="13.15" customHeight="1">
      <c r="A41" s="31"/>
      <c r="B41" s="32" t="s">
        <v>25</v>
      </c>
      <c r="C41" s="86">
        <f t="shared" ref="C41:AG41" si="3">SUM(C34:C40)</f>
        <v>540</v>
      </c>
      <c r="D41" s="33">
        <f t="shared" si="3"/>
        <v>25</v>
      </c>
      <c r="E41" s="33">
        <f t="shared" si="3"/>
        <v>47.3</v>
      </c>
      <c r="F41" s="33">
        <f t="shared" si="3"/>
        <v>0</v>
      </c>
      <c r="G41" s="33">
        <f t="shared" si="3"/>
        <v>0</v>
      </c>
      <c r="H41" s="33">
        <f t="shared" si="3"/>
        <v>0</v>
      </c>
      <c r="I41" s="33">
        <f t="shared" si="3"/>
        <v>128</v>
      </c>
      <c r="J41" s="33">
        <f t="shared" si="3"/>
        <v>60</v>
      </c>
      <c r="K41" s="33">
        <f t="shared" si="3"/>
        <v>0</v>
      </c>
      <c r="L41" s="33">
        <f t="shared" si="3"/>
        <v>0</v>
      </c>
      <c r="M41" s="33">
        <f t="shared" si="3"/>
        <v>0</v>
      </c>
      <c r="N41" s="33">
        <f t="shared" si="3"/>
        <v>0</v>
      </c>
      <c r="O41" s="33">
        <f t="shared" si="3"/>
        <v>0</v>
      </c>
      <c r="P41" s="33">
        <f t="shared" si="3"/>
        <v>0</v>
      </c>
      <c r="Q41" s="33">
        <f t="shared" si="3"/>
        <v>60</v>
      </c>
      <c r="R41" s="33">
        <f t="shared" si="3"/>
        <v>187.5</v>
      </c>
      <c r="S41" s="33">
        <f t="shared" si="3"/>
        <v>0</v>
      </c>
      <c r="T41" s="33">
        <f t="shared" si="3"/>
        <v>0</v>
      </c>
      <c r="U41" s="33">
        <f t="shared" si="3"/>
        <v>0</v>
      </c>
      <c r="V41" s="33">
        <f t="shared" si="3"/>
        <v>0</v>
      </c>
      <c r="W41" s="33">
        <f t="shared" si="3"/>
        <v>10.3</v>
      </c>
      <c r="X41" s="33">
        <f t="shared" si="3"/>
        <v>5</v>
      </c>
      <c r="Y41" s="33">
        <f t="shared" si="3"/>
        <v>0</v>
      </c>
      <c r="Z41" s="33">
        <f t="shared" si="3"/>
        <v>10</v>
      </c>
      <c r="AA41" s="33">
        <f t="shared" si="3"/>
        <v>0</v>
      </c>
      <c r="AB41" s="33">
        <f t="shared" si="3"/>
        <v>0</v>
      </c>
      <c r="AC41" s="33">
        <f t="shared" si="3"/>
        <v>1.5</v>
      </c>
      <c r="AD41" s="33">
        <f t="shared" si="3"/>
        <v>0</v>
      </c>
      <c r="AE41" s="33">
        <f t="shared" si="3"/>
        <v>0</v>
      </c>
      <c r="AF41" s="33">
        <f t="shared" si="3"/>
        <v>0</v>
      </c>
      <c r="AG41" s="33">
        <f t="shared" si="3"/>
        <v>0</v>
      </c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3"/>
      <c r="DL41" s="153"/>
      <c r="DM41" s="153"/>
      <c r="DN41" s="153"/>
      <c r="DO41" s="153"/>
      <c r="DP41" s="153"/>
      <c r="DQ41" s="153"/>
      <c r="DR41" s="153"/>
      <c r="DS41" s="153"/>
      <c r="DT41" s="153"/>
      <c r="DU41" s="153"/>
      <c r="DV41" s="153"/>
      <c r="DW41" s="153"/>
      <c r="DX41" s="153"/>
      <c r="DY41" s="153"/>
      <c r="DZ41" s="153"/>
      <c r="EA41" s="153"/>
      <c r="EB41" s="153"/>
      <c r="EC41" s="153"/>
      <c r="ED41" s="153"/>
      <c r="EE41" s="153"/>
      <c r="EF41" s="153"/>
      <c r="EG41" s="153"/>
      <c r="EH41" s="153"/>
      <c r="EI41" s="153"/>
      <c r="EJ41" s="153"/>
      <c r="EK41" s="153"/>
      <c r="EL41" s="153"/>
      <c r="EM41" s="153"/>
      <c r="EN41" s="153"/>
      <c r="EO41" s="153"/>
      <c r="EP41" s="153"/>
      <c r="EQ41" s="153"/>
      <c r="ER41" s="153"/>
      <c r="ES41" s="153"/>
      <c r="ET41" s="153"/>
      <c r="EU41" s="153"/>
    </row>
    <row r="42" spans="1:151" s="34" customFormat="1" ht="13.15" customHeight="1">
      <c r="A42" s="43"/>
      <c r="B42" s="49"/>
      <c r="C42" s="7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9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</row>
    <row r="43" spans="1:151" s="22" customFormat="1" ht="13.15" customHeight="1">
      <c r="A43" s="175" t="s">
        <v>120</v>
      </c>
      <c r="B43" s="176"/>
      <c r="C43" s="74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0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  <c r="CM43" s="71"/>
      <c r="CN43" s="71"/>
      <c r="CO43" s="71"/>
      <c r="CP43" s="71"/>
      <c r="CQ43" s="71"/>
      <c r="CR43" s="71"/>
      <c r="CS43" s="71"/>
      <c r="CT43" s="71"/>
      <c r="CU43" s="71"/>
      <c r="CV43" s="71"/>
      <c r="CW43" s="71"/>
      <c r="CX43" s="71"/>
      <c r="CY43" s="71"/>
      <c r="CZ43" s="71"/>
      <c r="DA43" s="71"/>
      <c r="DB43" s="71"/>
      <c r="DC43" s="71"/>
      <c r="DD43" s="71"/>
      <c r="DE43" s="71"/>
      <c r="DF43" s="71"/>
      <c r="DG43" s="71"/>
      <c r="DH43" s="71"/>
      <c r="DI43" s="71"/>
      <c r="DJ43" s="71"/>
      <c r="DK43" s="71"/>
      <c r="DL43" s="71"/>
      <c r="DM43" s="71"/>
      <c r="DN43" s="71"/>
      <c r="DO43" s="71"/>
      <c r="DP43" s="71"/>
      <c r="DQ43" s="71"/>
      <c r="DR43" s="71"/>
      <c r="DS43" s="71"/>
      <c r="DT43" s="71"/>
      <c r="DU43" s="71"/>
      <c r="DV43" s="71"/>
      <c r="DW43" s="71"/>
      <c r="DX43" s="71"/>
      <c r="DY43" s="71"/>
      <c r="DZ43" s="71"/>
      <c r="EA43" s="71"/>
      <c r="EB43" s="71"/>
      <c r="EC43" s="71"/>
      <c r="ED43" s="71"/>
      <c r="EE43" s="71"/>
      <c r="EF43" s="71"/>
      <c r="EG43" s="71"/>
      <c r="EH43" s="71"/>
      <c r="EI43" s="71"/>
      <c r="EJ43" s="71"/>
      <c r="EK43" s="71"/>
      <c r="EL43" s="71"/>
      <c r="EM43" s="71"/>
      <c r="EN43" s="71"/>
      <c r="EO43" s="71"/>
      <c r="EP43" s="71"/>
      <c r="EQ43" s="71"/>
      <c r="ER43" s="71"/>
      <c r="ES43" s="71"/>
      <c r="ET43" s="71"/>
      <c r="EU43" s="71"/>
    </row>
    <row r="44" spans="1:151" s="28" customFormat="1" ht="13.15" customHeight="1">
      <c r="A44" s="50">
        <f>'Меню лето'!A62</f>
        <v>70</v>
      </c>
      <c r="B44" s="145" t="str">
        <f>'Меню лето'!B62</f>
        <v>Овощи натуральные  соленые (помидоры)</v>
      </c>
      <c r="C44" s="50">
        <f>'Меню лето'!C62</f>
        <v>60</v>
      </c>
      <c r="D44" s="47"/>
      <c r="E44" s="47"/>
      <c r="F44" s="47"/>
      <c r="G44" s="47"/>
      <c r="H44" s="47"/>
      <c r="I44" s="47"/>
      <c r="J44" s="47">
        <v>60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27"/>
      <c r="AG44" s="20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  <c r="CM44" s="71"/>
      <c r="CN44" s="71"/>
      <c r="CO44" s="71"/>
      <c r="CP44" s="71"/>
      <c r="CQ44" s="71"/>
      <c r="CR44" s="71"/>
      <c r="CS44" s="71"/>
      <c r="CT44" s="71"/>
      <c r="CU44" s="71"/>
      <c r="CV44" s="71"/>
      <c r="CW44" s="71"/>
      <c r="CX44" s="71"/>
      <c r="CY44" s="71"/>
      <c r="CZ44" s="71"/>
      <c r="DA44" s="71"/>
      <c r="DB44" s="71"/>
      <c r="DC44" s="71"/>
      <c r="DD44" s="71"/>
      <c r="DE44" s="71"/>
      <c r="DF44" s="71"/>
      <c r="DG44" s="71"/>
      <c r="DH44" s="71"/>
      <c r="DI44" s="71"/>
      <c r="DJ44" s="71"/>
      <c r="DK44" s="71"/>
      <c r="DL44" s="71"/>
      <c r="DM44" s="71"/>
      <c r="DN44" s="71"/>
      <c r="DO44" s="71"/>
      <c r="DP44" s="71"/>
      <c r="DQ44" s="71"/>
      <c r="DR44" s="71"/>
      <c r="DS44" s="71"/>
      <c r="DT44" s="71"/>
      <c r="DU44" s="71"/>
      <c r="DV44" s="71"/>
      <c r="DW44" s="71"/>
      <c r="DX44" s="71"/>
      <c r="DY44" s="71"/>
      <c r="DZ44" s="71"/>
      <c r="EA44" s="71"/>
      <c r="EB44" s="71"/>
      <c r="EC44" s="71"/>
      <c r="ED44" s="71"/>
      <c r="EE44" s="71"/>
      <c r="EF44" s="71"/>
      <c r="EG44" s="71"/>
      <c r="EH44" s="71"/>
      <c r="EI44" s="71"/>
      <c r="EJ44" s="71"/>
      <c r="EK44" s="71"/>
      <c r="EL44" s="71"/>
      <c r="EM44" s="71"/>
      <c r="EN44" s="71"/>
      <c r="EO44" s="71"/>
      <c r="EP44" s="71"/>
      <c r="EQ44" s="71"/>
      <c r="ER44" s="71"/>
      <c r="ES44" s="71"/>
      <c r="ET44" s="71"/>
      <c r="EU44" s="71"/>
    </row>
    <row r="45" spans="1:151" s="28" customFormat="1" ht="13.15" customHeight="1">
      <c r="A45" s="50">
        <f>'Меню лето'!A63</f>
        <v>268</v>
      </c>
      <c r="B45" s="145" t="str">
        <f>'Меню лето'!B63</f>
        <v>Шницель мясной рубленый</v>
      </c>
      <c r="C45" s="50">
        <f>'Меню лето'!C63</f>
        <v>80</v>
      </c>
      <c r="D45" s="27"/>
      <c r="E45" s="27">
        <v>22.6</v>
      </c>
      <c r="F45" s="27"/>
      <c r="G45" s="27"/>
      <c r="H45" s="27"/>
      <c r="I45" s="27"/>
      <c r="J45" s="27"/>
      <c r="K45" s="27"/>
      <c r="L45" s="27"/>
      <c r="M45" s="27"/>
      <c r="N45" s="27">
        <v>53</v>
      </c>
      <c r="O45" s="27"/>
      <c r="P45" s="27"/>
      <c r="Q45" s="27"/>
      <c r="R45" s="27">
        <v>18.7</v>
      </c>
      <c r="S45" s="27"/>
      <c r="T45" s="27"/>
      <c r="U45" s="27"/>
      <c r="V45" s="27"/>
      <c r="W45" s="27">
        <v>5</v>
      </c>
      <c r="X45" s="27">
        <v>3</v>
      </c>
      <c r="Y45" s="27"/>
      <c r="Z45" s="27"/>
      <c r="AA45" s="27"/>
      <c r="AB45" s="27"/>
      <c r="AC45" s="27"/>
      <c r="AD45" s="27"/>
      <c r="AE45" s="27"/>
      <c r="AF45" s="27"/>
      <c r="AG45" s="20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</row>
    <row r="46" spans="1:151" s="28" customFormat="1" ht="22.5" customHeight="1">
      <c r="A46" s="147" t="str">
        <f>'Меню лето'!A64</f>
        <v>202 / 136</v>
      </c>
      <c r="B46" s="146" t="str">
        <f>'Меню лето'!B64</f>
        <v>Макаронные изделия отварные с овощами припущенными</v>
      </c>
      <c r="C46" s="50" t="str">
        <f>'Меню лето'!C64</f>
        <v>110 / 40</v>
      </c>
      <c r="D46" s="27"/>
      <c r="E46" s="27"/>
      <c r="F46" s="27"/>
      <c r="G46" s="27"/>
      <c r="H46" s="20">
        <v>38.5</v>
      </c>
      <c r="I46" s="27"/>
      <c r="J46" s="27">
        <v>44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>
        <v>5</v>
      </c>
      <c r="Y46" s="27"/>
      <c r="Z46" s="27"/>
      <c r="AA46" s="27"/>
      <c r="AB46" s="27"/>
      <c r="AC46" s="27"/>
      <c r="AD46" s="27"/>
      <c r="AE46" s="27"/>
      <c r="AF46" s="27"/>
      <c r="AG46" s="20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</row>
    <row r="47" spans="1:151" s="28" customFormat="1" ht="13.15" customHeight="1">
      <c r="A47" s="50">
        <f>'Меню лето'!A65</f>
        <v>388</v>
      </c>
      <c r="B47" s="145" t="str">
        <f>'Меню лето'!B65</f>
        <v>Напиток из плодов шиповника</v>
      </c>
      <c r="C47" s="50">
        <f>'Меню лето'!C65</f>
        <v>200</v>
      </c>
      <c r="D47" s="27"/>
      <c r="E47" s="27"/>
      <c r="F47" s="27"/>
      <c r="G47" s="27"/>
      <c r="H47" s="27"/>
      <c r="I47" s="27"/>
      <c r="J47" s="27"/>
      <c r="K47" s="27"/>
      <c r="L47" s="27"/>
      <c r="M47" s="27">
        <v>200</v>
      </c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0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</row>
    <row r="48" spans="1:151" s="28" customFormat="1" ht="13.15" customHeight="1">
      <c r="A48" s="50"/>
      <c r="B48" s="145" t="str">
        <f>'Меню лето'!B66</f>
        <v>Хлеб пшеничный</v>
      </c>
      <c r="C48" s="50">
        <f>'Меню лето'!C66</f>
        <v>20</v>
      </c>
      <c r="D48" s="27"/>
      <c r="E48" s="27">
        <v>20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0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</row>
    <row r="49" spans="1:151" s="28" customFormat="1" ht="13.15" customHeight="1">
      <c r="A49" s="50"/>
      <c r="B49" s="145" t="str">
        <f>'Меню лето'!B67</f>
        <v>Хлеб ржаной</v>
      </c>
      <c r="C49" s="50">
        <f>'Меню лето'!C67</f>
        <v>25</v>
      </c>
      <c r="D49" s="27">
        <v>25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0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  <c r="CM49" s="71"/>
      <c r="CN49" s="71"/>
      <c r="CO49" s="71"/>
      <c r="CP49" s="71"/>
      <c r="CQ49" s="71"/>
      <c r="CR49" s="71"/>
      <c r="CS49" s="71"/>
      <c r="CT49" s="71"/>
      <c r="CU49" s="71"/>
      <c r="CV49" s="71"/>
      <c r="CW49" s="71"/>
      <c r="CX49" s="71"/>
      <c r="CY49" s="71"/>
      <c r="CZ49" s="71"/>
      <c r="DA49" s="71"/>
      <c r="DB49" s="71"/>
      <c r="DC49" s="71"/>
      <c r="DD49" s="71"/>
      <c r="DE49" s="71"/>
      <c r="DF49" s="71"/>
      <c r="DG49" s="71"/>
      <c r="DH49" s="71"/>
      <c r="DI49" s="71"/>
      <c r="DJ49" s="71"/>
      <c r="DK49" s="71"/>
      <c r="DL49" s="71"/>
      <c r="DM49" s="71"/>
      <c r="DN49" s="71"/>
      <c r="DO49" s="71"/>
      <c r="DP49" s="71"/>
      <c r="DQ49" s="71"/>
      <c r="DR49" s="71"/>
      <c r="DS49" s="71"/>
      <c r="DT49" s="71"/>
      <c r="DU49" s="71"/>
      <c r="DV49" s="71"/>
      <c r="DW49" s="71"/>
      <c r="DX49" s="71"/>
      <c r="DY49" s="71"/>
      <c r="DZ49" s="71"/>
      <c r="EA49" s="71"/>
      <c r="EB49" s="71"/>
      <c r="EC49" s="71"/>
      <c r="ED49" s="71"/>
      <c r="EE49" s="71"/>
      <c r="EF49" s="71"/>
      <c r="EG49" s="71"/>
      <c r="EH49" s="71"/>
      <c r="EI49" s="71"/>
      <c r="EJ49" s="71"/>
      <c r="EK49" s="71"/>
      <c r="EL49" s="71"/>
      <c r="EM49" s="71"/>
      <c r="EN49" s="71"/>
      <c r="EO49" s="71"/>
      <c r="EP49" s="71"/>
      <c r="EQ49" s="71"/>
      <c r="ER49" s="71"/>
      <c r="ES49" s="71"/>
      <c r="ET49" s="71"/>
      <c r="EU49" s="71"/>
    </row>
    <row r="50" spans="1:151" s="28" customFormat="1" ht="13.15" customHeight="1">
      <c r="A50" s="50"/>
      <c r="B50" s="50"/>
      <c r="C50" s="50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0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</row>
    <row r="51" spans="1:151" s="28" customFormat="1" ht="13.15" customHeight="1">
      <c r="A51" s="26"/>
      <c r="B51" s="27"/>
      <c r="C51" s="7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0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</row>
    <row r="52" spans="1:151" s="35" customFormat="1" ht="13.15" customHeight="1">
      <c r="A52" s="31"/>
      <c r="B52" s="32" t="s">
        <v>25</v>
      </c>
      <c r="C52" s="86">
        <f>60+55+170+200+45+200</f>
        <v>730</v>
      </c>
      <c r="D52" s="33">
        <f t="shared" ref="D52:AG52" si="4">SUM(D44:D51)</f>
        <v>25</v>
      </c>
      <c r="E52" s="33">
        <f t="shared" si="4"/>
        <v>42.6</v>
      </c>
      <c r="F52" s="33">
        <f t="shared" si="4"/>
        <v>0</v>
      </c>
      <c r="G52" s="33">
        <f t="shared" si="4"/>
        <v>0</v>
      </c>
      <c r="H52" s="33">
        <f t="shared" si="4"/>
        <v>38.5</v>
      </c>
      <c r="I52" s="33">
        <f t="shared" si="4"/>
        <v>0</v>
      </c>
      <c r="J52" s="33">
        <f t="shared" si="4"/>
        <v>104</v>
      </c>
      <c r="K52" s="33">
        <f t="shared" si="4"/>
        <v>0</v>
      </c>
      <c r="L52" s="33">
        <f t="shared" si="4"/>
        <v>0</v>
      </c>
      <c r="M52" s="33">
        <f t="shared" si="4"/>
        <v>200</v>
      </c>
      <c r="N52" s="33">
        <f t="shared" si="4"/>
        <v>53</v>
      </c>
      <c r="O52" s="33">
        <f t="shared" si="4"/>
        <v>0</v>
      </c>
      <c r="P52" s="33">
        <f t="shared" si="4"/>
        <v>0</v>
      </c>
      <c r="Q52" s="33">
        <f t="shared" si="4"/>
        <v>0</v>
      </c>
      <c r="R52" s="33">
        <f t="shared" si="4"/>
        <v>18.7</v>
      </c>
      <c r="S52" s="33">
        <f t="shared" si="4"/>
        <v>0</v>
      </c>
      <c r="T52" s="33">
        <f t="shared" si="4"/>
        <v>0</v>
      </c>
      <c r="U52" s="33">
        <f t="shared" si="4"/>
        <v>0</v>
      </c>
      <c r="V52" s="33">
        <f t="shared" si="4"/>
        <v>0</v>
      </c>
      <c r="W52" s="33">
        <f t="shared" si="4"/>
        <v>5</v>
      </c>
      <c r="X52" s="33">
        <f t="shared" si="4"/>
        <v>8</v>
      </c>
      <c r="Y52" s="33">
        <f t="shared" si="4"/>
        <v>0</v>
      </c>
      <c r="Z52" s="33">
        <f t="shared" si="4"/>
        <v>0</v>
      </c>
      <c r="AA52" s="33">
        <f t="shared" si="4"/>
        <v>0</v>
      </c>
      <c r="AB52" s="33">
        <f t="shared" si="4"/>
        <v>0</v>
      </c>
      <c r="AC52" s="33">
        <f t="shared" si="4"/>
        <v>0</v>
      </c>
      <c r="AD52" s="33">
        <f t="shared" si="4"/>
        <v>0</v>
      </c>
      <c r="AE52" s="33">
        <f t="shared" si="4"/>
        <v>0</v>
      </c>
      <c r="AF52" s="33">
        <f t="shared" si="4"/>
        <v>0</v>
      </c>
      <c r="AG52" s="33">
        <f t="shared" si="4"/>
        <v>0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  <c r="BI52" s="153"/>
      <c r="BJ52" s="153"/>
      <c r="BK52" s="153"/>
      <c r="BL52" s="153"/>
      <c r="BM52" s="153"/>
      <c r="BN52" s="153"/>
      <c r="BO52" s="153"/>
      <c r="BP52" s="153"/>
      <c r="BQ52" s="153"/>
      <c r="BR52" s="153"/>
      <c r="BS52" s="153"/>
      <c r="BT52" s="153"/>
      <c r="BU52" s="153"/>
      <c r="BV52" s="153"/>
      <c r="BW52" s="153"/>
      <c r="BX52" s="153"/>
      <c r="BY52" s="153"/>
      <c r="BZ52" s="153"/>
      <c r="CA52" s="153"/>
      <c r="CB52" s="153"/>
      <c r="CC52" s="153"/>
      <c r="CD52" s="153"/>
      <c r="CE52" s="153"/>
      <c r="CF52" s="153"/>
      <c r="CG52" s="153"/>
      <c r="CH52" s="153"/>
      <c r="CI52" s="153"/>
      <c r="CJ52" s="153"/>
      <c r="CK52" s="153"/>
      <c r="CL52" s="153"/>
      <c r="CM52" s="153"/>
      <c r="CN52" s="153"/>
      <c r="CO52" s="153"/>
      <c r="CP52" s="153"/>
      <c r="CQ52" s="153"/>
      <c r="CR52" s="153"/>
      <c r="CS52" s="153"/>
      <c r="CT52" s="153"/>
      <c r="CU52" s="153"/>
      <c r="CV52" s="153"/>
      <c r="CW52" s="153"/>
      <c r="CX52" s="153"/>
      <c r="CY52" s="153"/>
      <c r="CZ52" s="153"/>
      <c r="DA52" s="153"/>
      <c r="DB52" s="153"/>
      <c r="DC52" s="153"/>
      <c r="DD52" s="153"/>
      <c r="DE52" s="153"/>
      <c r="DF52" s="153"/>
      <c r="DG52" s="153"/>
      <c r="DH52" s="153"/>
      <c r="DI52" s="153"/>
      <c r="DJ52" s="153"/>
      <c r="DK52" s="153"/>
      <c r="DL52" s="153"/>
      <c r="DM52" s="153"/>
      <c r="DN52" s="153"/>
      <c r="DO52" s="153"/>
      <c r="DP52" s="153"/>
      <c r="DQ52" s="153"/>
      <c r="DR52" s="153"/>
      <c r="DS52" s="153"/>
      <c r="DT52" s="153"/>
      <c r="DU52" s="153"/>
      <c r="DV52" s="153"/>
      <c r="DW52" s="153"/>
      <c r="DX52" s="153"/>
      <c r="DY52" s="153"/>
      <c r="DZ52" s="153"/>
      <c r="EA52" s="153"/>
      <c r="EB52" s="153"/>
      <c r="EC52" s="153"/>
      <c r="ED52" s="153"/>
      <c r="EE52" s="153"/>
      <c r="EF52" s="153"/>
      <c r="EG52" s="153"/>
      <c r="EH52" s="153"/>
      <c r="EI52" s="153"/>
      <c r="EJ52" s="153"/>
      <c r="EK52" s="153"/>
      <c r="EL52" s="153"/>
      <c r="EM52" s="153"/>
      <c r="EN52" s="153"/>
      <c r="EO52" s="153"/>
      <c r="EP52" s="153"/>
      <c r="EQ52" s="153"/>
      <c r="ER52" s="153"/>
      <c r="ES52" s="153"/>
      <c r="ET52" s="153"/>
      <c r="EU52" s="153"/>
    </row>
    <row r="53" spans="1:151" ht="13.15" customHeight="1">
      <c r="AG53" s="20"/>
    </row>
    <row r="54" spans="1:151" s="22" customFormat="1" ht="13.15" customHeight="1">
      <c r="A54" s="175" t="s">
        <v>116</v>
      </c>
      <c r="B54" s="176"/>
      <c r="C54" s="74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0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</row>
    <row r="55" spans="1:151" s="28" customFormat="1" ht="13.15" customHeight="1">
      <c r="A55" s="26">
        <f>'Меню лето'!A74</f>
        <v>15</v>
      </c>
      <c r="B55" s="148" t="str">
        <f>'Меню лето'!B74</f>
        <v>Сыр Российский (порциями)</v>
      </c>
      <c r="C55" s="26">
        <f>'Меню лето'!C74</f>
        <v>20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>
        <v>20</v>
      </c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0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</row>
    <row r="56" spans="1:151" ht="23.25" customHeight="1">
      <c r="A56" s="26">
        <f>'Меню лето'!A75</f>
        <v>181</v>
      </c>
      <c r="B56" s="148" t="str">
        <f>'Меню лето'!B75</f>
        <v>Каша жидкая молочная из манной крупы (с маслом сливочным)</v>
      </c>
      <c r="C56" s="26">
        <f>'Меню лето'!C75</f>
        <v>150</v>
      </c>
      <c r="G56" s="20">
        <v>23</v>
      </c>
      <c r="R56" s="20">
        <v>150</v>
      </c>
      <c r="W56" s="20">
        <v>7.5</v>
      </c>
      <c r="Z56" s="20">
        <v>7.5</v>
      </c>
      <c r="AG56" s="20"/>
    </row>
    <row r="57" spans="1:151" s="28" customFormat="1" ht="13.15" customHeight="1">
      <c r="A57" s="26">
        <f>'Меню лето'!A76</f>
        <v>397</v>
      </c>
      <c r="B57" s="148" t="str">
        <f>'Меню лето'!B76</f>
        <v>Какао с молоком</v>
      </c>
      <c r="C57" s="26">
        <f>'Меню лето'!C76</f>
        <v>200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>
        <v>150</v>
      </c>
      <c r="S57" s="27"/>
      <c r="T57" s="27"/>
      <c r="U57" s="27"/>
      <c r="V57" s="27"/>
      <c r="W57" s="27"/>
      <c r="X57" s="27"/>
      <c r="Y57" s="27"/>
      <c r="Z57" s="27">
        <v>10</v>
      </c>
      <c r="AA57" s="27"/>
      <c r="AB57" s="27"/>
      <c r="AC57" s="27">
        <v>1.5</v>
      </c>
      <c r="AD57" s="27"/>
      <c r="AE57" s="27"/>
      <c r="AF57" s="27"/>
      <c r="AG57" s="20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</row>
    <row r="58" spans="1:151" s="28" customFormat="1" ht="13.15" customHeight="1">
      <c r="A58" s="26"/>
      <c r="B58" s="148" t="str">
        <f>'Меню лето'!B77</f>
        <v xml:space="preserve">Кондитерское изделие </v>
      </c>
      <c r="C58" s="26">
        <f>'Меню лето'!C77</f>
        <v>25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>
        <v>25</v>
      </c>
      <c r="AB58" s="27"/>
      <c r="AC58" s="27"/>
      <c r="AD58" s="27"/>
      <c r="AE58" s="27"/>
      <c r="AF58" s="27"/>
      <c r="AG58" s="20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</row>
    <row r="59" spans="1:151" s="30" customFormat="1" ht="13.15" customHeight="1">
      <c r="A59" s="26"/>
      <c r="B59" s="148" t="str">
        <f>'Меню лето'!B78</f>
        <v>Хлеб пшеничный</v>
      </c>
      <c r="C59" s="26">
        <f>'Меню лето'!C78</f>
        <v>40</v>
      </c>
      <c r="D59" s="27"/>
      <c r="E59" s="27">
        <v>40</v>
      </c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0"/>
      <c r="AG59" s="27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</row>
    <row r="60" spans="1:151" s="28" customFormat="1" ht="13.15" customHeight="1">
      <c r="A60" s="26">
        <f>'Меню лето'!A79</f>
        <v>338</v>
      </c>
      <c r="B60" s="148" t="str">
        <f>'Меню лето'!B79</f>
        <v>Плоды или ягоды свежие</v>
      </c>
      <c r="C60" s="26">
        <f>'Меню лето'!C79</f>
        <v>150</v>
      </c>
      <c r="D60" s="27"/>
      <c r="E60" s="27"/>
      <c r="F60" s="27"/>
      <c r="G60" s="27"/>
      <c r="H60" s="27"/>
      <c r="I60" s="27"/>
      <c r="J60" s="27"/>
      <c r="K60" s="27">
        <v>150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0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</row>
    <row r="61" spans="1:151" s="35" customFormat="1" ht="13.15" customHeight="1">
      <c r="A61" s="31"/>
      <c r="B61" s="32" t="s">
        <v>25</v>
      </c>
      <c r="C61" s="86">
        <f t="shared" ref="C61:AG61" si="5">SUM(C55:C60)</f>
        <v>585</v>
      </c>
      <c r="D61" s="33">
        <f t="shared" si="5"/>
        <v>0</v>
      </c>
      <c r="E61" s="33">
        <f t="shared" si="5"/>
        <v>40</v>
      </c>
      <c r="F61" s="33">
        <f t="shared" si="5"/>
        <v>0</v>
      </c>
      <c r="G61" s="33">
        <f t="shared" si="5"/>
        <v>23</v>
      </c>
      <c r="H61" s="33">
        <f t="shared" si="5"/>
        <v>0</v>
      </c>
      <c r="I61" s="33">
        <f t="shared" si="5"/>
        <v>0</v>
      </c>
      <c r="J61" s="33">
        <f t="shared" si="5"/>
        <v>0</v>
      </c>
      <c r="K61" s="33">
        <f t="shared" si="5"/>
        <v>150</v>
      </c>
      <c r="L61" s="33">
        <f t="shared" si="5"/>
        <v>0</v>
      </c>
      <c r="M61" s="33">
        <f t="shared" si="5"/>
        <v>0</v>
      </c>
      <c r="N61" s="33">
        <f t="shared" si="5"/>
        <v>0</v>
      </c>
      <c r="O61" s="33">
        <f t="shared" si="5"/>
        <v>0</v>
      </c>
      <c r="P61" s="33">
        <f t="shared" si="5"/>
        <v>0</v>
      </c>
      <c r="Q61" s="33">
        <f t="shared" si="5"/>
        <v>0</v>
      </c>
      <c r="R61" s="33">
        <f t="shared" si="5"/>
        <v>300</v>
      </c>
      <c r="S61" s="33">
        <f t="shared" si="5"/>
        <v>0</v>
      </c>
      <c r="T61" s="33">
        <f t="shared" si="5"/>
        <v>0</v>
      </c>
      <c r="U61" s="33">
        <f t="shared" si="5"/>
        <v>20</v>
      </c>
      <c r="V61" s="33">
        <f t="shared" si="5"/>
        <v>0</v>
      </c>
      <c r="W61" s="33">
        <f t="shared" si="5"/>
        <v>7.5</v>
      </c>
      <c r="X61" s="33">
        <f t="shared" si="5"/>
        <v>0</v>
      </c>
      <c r="Y61" s="33">
        <f t="shared" si="5"/>
        <v>0</v>
      </c>
      <c r="Z61" s="33">
        <f t="shared" si="5"/>
        <v>17.5</v>
      </c>
      <c r="AA61" s="33">
        <f t="shared" si="5"/>
        <v>25</v>
      </c>
      <c r="AB61" s="33">
        <f t="shared" si="5"/>
        <v>0</v>
      </c>
      <c r="AC61" s="33">
        <f t="shared" si="5"/>
        <v>1.5</v>
      </c>
      <c r="AD61" s="33">
        <f t="shared" si="5"/>
        <v>0</v>
      </c>
      <c r="AE61" s="33">
        <f t="shared" si="5"/>
        <v>0</v>
      </c>
      <c r="AF61" s="33">
        <f t="shared" si="5"/>
        <v>0</v>
      </c>
      <c r="AG61" s="33">
        <f t="shared" si="5"/>
        <v>0</v>
      </c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3"/>
      <c r="CL61" s="153"/>
      <c r="CM61" s="153"/>
      <c r="CN61" s="153"/>
      <c r="CO61" s="153"/>
      <c r="CP61" s="153"/>
      <c r="CQ61" s="153"/>
      <c r="CR61" s="153"/>
      <c r="CS61" s="153"/>
      <c r="CT61" s="153"/>
      <c r="CU61" s="153"/>
      <c r="CV61" s="153"/>
      <c r="CW61" s="153"/>
      <c r="CX61" s="153"/>
      <c r="CY61" s="153"/>
      <c r="CZ61" s="153"/>
      <c r="DA61" s="153"/>
      <c r="DB61" s="153"/>
      <c r="DC61" s="153"/>
      <c r="DD61" s="153"/>
      <c r="DE61" s="153"/>
      <c r="DF61" s="153"/>
      <c r="DG61" s="153"/>
      <c r="DH61" s="153"/>
      <c r="DI61" s="153"/>
      <c r="DJ61" s="153"/>
      <c r="DK61" s="153"/>
      <c r="DL61" s="153"/>
      <c r="DM61" s="153"/>
      <c r="DN61" s="153"/>
      <c r="DO61" s="153"/>
      <c r="DP61" s="153"/>
      <c r="DQ61" s="153"/>
      <c r="DR61" s="153"/>
      <c r="DS61" s="153"/>
      <c r="DT61" s="153"/>
      <c r="DU61" s="153"/>
      <c r="DV61" s="153"/>
      <c r="DW61" s="153"/>
      <c r="DX61" s="153"/>
      <c r="DY61" s="153"/>
      <c r="DZ61" s="153"/>
      <c r="EA61" s="153"/>
      <c r="EB61" s="153"/>
      <c r="EC61" s="153"/>
      <c r="ED61" s="153"/>
      <c r="EE61" s="153"/>
      <c r="EF61" s="153"/>
      <c r="EG61" s="153"/>
      <c r="EH61" s="153"/>
      <c r="EI61" s="153"/>
      <c r="EJ61" s="153"/>
      <c r="EK61" s="153"/>
      <c r="EL61" s="153"/>
      <c r="EM61" s="153"/>
      <c r="EN61" s="153"/>
      <c r="EO61" s="153"/>
      <c r="EP61" s="153"/>
      <c r="EQ61" s="153"/>
      <c r="ER61" s="153"/>
      <c r="ES61" s="153"/>
      <c r="ET61" s="153"/>
      <c r="EU61" s="153"/>
    </row>
    <row r="62" spans="1:151" s="28" customFormat="1" ht="13.15" customHeight="1">
      <c r="A62" s="26"/>
      <c r="B62" s="27"/>
      <c r="C62" s="79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0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</row>
    <row r="63" spans="1:151" s="52" customFormat="1" ht="13.15" customHeight="1">
      <c r="A63" s="175" t="s">
        <v>117</v>
      </c>
      <c r="B63" s="176"/>
      <c r="C63" s="74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39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  <c r="BI63" s="153"/>
      <c r="BJ63" s="153"/>
      <c r="BK63" s="153"/>
      <c r="BL63" s="153"/>
      <c r="BM63" s="153"/>
      <c r="BN63" s="153"/>
      <c r="BO63" s="153"/>
      <c r="BP63" s="153"/>
      <c r="BQ63" s="153"/>
      <c r="BR63" s="153"/>
      <c r="BS63" s="153"/>
      <c r="BT63" s="153"/>
      <c r="BU63" s="153"/>
      <c r="BV63" s="153"/>
      <c r="BW63" s="153"/>
      <c r="BX63" s="153"/>
      <c r="BY63" s="153"/>
      <c r="BZ63" s="153"/>
      <c r="CA63" s="153"/>
      <c r="CB63" s="153"/>
      <c r="CC63" s="153"/>
      <c r="CD63" s="153"/>
      <c r="CE63" s="153"/>
      <c r="CF63" s="153"/>
      <c r="CG63" s="153"/>
      <c r="CH63" s="153"/>
      <c r="CI63" s="153"/>
      <c r="CJ63" s="153"/>
      <c r="CK63" s="153"/>
      <c r="CL63" s="153"/>
      <c r="CM63" s="153"/>
      <c r="CN63" s="153"/>
      <c r="CO63" s="153"/>
      <c r="CP63" s="153"/>
      <c r="CQ63" s="153"/>
      <c r="CR63" s="153"/>
      <c r="CS63" s="153"/>
      <c r="CT63" s="153"/>
      <c r="CU63" s="153"/>
      <c r="CV63" s="153"/>
      <c r="CW63" s="153"/>
      <c r="CX63" s="153"/>
      <c r="CY63" s="153"/>
      <c r="CZ63" s="153"/>
      <c r="DA63" s="153"/>
      <c r="DB63" s="153"/>
      <c r="DC63" s="153"/>
      <c r="DD63" s="153"/>
      <c r="DE63" s="153"/>
      <c r="DF63" s="153"/>
      <c r="DG63" s="153"/>
      <c r="DH63" s="153"/>
      <c r="DI63" s="153"/>
      <c r="DJ63" s="153"/>
      <c r="DK63" s="153"/>
      <c r="DL63" s="153"/>
      <c r="DM63" s="153"/>
      <c r="DN63" s="153"/>
      <c r="DO63" s="153"/>
      <c r="DP63" s="153"/>
      <c r="DQ63" s="153"/>
      <c r="DR63" s="153"/>
      <c r="DS63" s="153"/>
      <c r="DT63" s="153"/>
      <c r="DU63" s="153"/>
      <c r="DV63" s="153"/>
      <c r="DW63" s="153"/>
      <c r="DX63" s="153"/>
      <c r="DY63" s="153"/>
      <c r="DZ63" s="153"/>
      <c r="EA63" s="153"/>
      <c r="EB63" s="153"/>
      <c r="EC63" s="153"/>
      <c r="ED63" s="153"/>
      <c r="EE63" s="153"/>
      <c r="EF63" s="153"/>
      <c r="EG63" s="153"/>
      <c r="EH63" s="153"/>
      <c r="EI63" s="153"/>
      <c r="EJ63" s="153"/>
      <c r="EK63" s="153"/>
      <c r="EL63" s="153"/>
      <c r="EM63" s="153"/>
      <c r="EN63" s="153"/>
      <c r="EO63" s="153"/>
      <c r="EP63" s="153"/>
      <c r="EQ63" s="153"/>
      <c r="ER63" s="153"/>
      <c r="ES63" s="153"/>
      <c r="ET63" s="153"/>
      <c r="EU63" s="153"/>
    </row>
    <row r="64" spans="1:151" s="28" customFormat="1" ht="13.15" customHeight="1">
      <c r="A64" s="29">
        <f>'Меню лето'!A85</f>
        <v>45</v>
      </c>
      <c r="B64" s="144" t="str">
        <f>'Меню лето'!B85</f>
        <v xml:space="preserve">Салат из белокачанной капусты </v>
      </c>
      <c r="C64" s="29">
        <f>'Меню лето'!C85</f>
        <v>60</v>
      </c>
      <c r="D64" s="47"/>
      <c r="E64" s="47"/>
      <c r="F64" s="47"/>
      <c r="G64" s="47"/>
      <c r="H64" s="47"/>
      <c r="I64" s="47"/>
      <c r="J64" s="47">
        <f>49+6</f>
        <v>55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>
        <v>3</v>
      </c>
      <c r="Y64" s="47"/>
      <c r="Z64" s="47">
        <v>2</v>
      </c>
      <c r="AA64" s="47"/>
      <c r="AB64" s="47"/>
      <c r="AC64" s="47"/>
      <c r="AD64" s="47"/>
      <c r="AE64" s="47"/>
      <c r="AF64" s="27"/>
      <c r="AG64" s="20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</row>
    <row r="65" spans="1:151" s="30" customFormat="1" ht="13.15" customHeight="1">
      <c r="A65" s="29">
        <f>'Меню лето'!A86</f>
        <v>294</v>
      </c>
      <c r="B65" s="144" t="str">
        <f>'Меню лето'!B86</f>
        <v>Котлеты рубленные из птицы</v>
      </c>
      <c r="C65" s="29">
        <f>'Меню лето'!C86</f>
        <v>80</v>
      </c>
      <c r="D65" s="27"/>
      <c r="E65" s="27">
        <v>18.5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>
        <v>54</v>
      </c>
      <c r="Q65" s="27"/>
      <c r="R65" s="27">
        <v>22</v>
      </c>
      <c r="S65" s="27"/>
      <c r="T65" s="27"/>
      <c r="U65" s="27"/>
      <c r="V65" s="27"/>
      <c r="W65" s="27"/>
      <c r="X65" s="27">
        <v>5</v>
      </c>
      <c r="Y65" s="27"/>
      <c r="Z65" s="27"/>
      <c r="AA65" s="27"/>
      <c r="AB65" s="27"/>
      <c r="AC65" s="27"/>
      <c r="AD65" s="27"/>
      <c r="AE65" s="27"/>
      <c r="AF65" s="27"/>
      <c r="AG65" s="20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</row>
    <row r="66" spans="1:151" s="28" customFormat="1" ht="25.5" customHeight="1">
      <c r="A66" s="55" t="str">
        <f>'Меню лето'!A87</f>
        <v>142 / 330</v>
      </c>
      <c r="B66" s="144" t="str">
        <f>'Меню лето'!B87</f>
        <v>Картофель и овощи, тушенные в соусе</v>
      </c>
      <c r="C66" s="29">
        <f>'Меню лето'!C87</f>
        <v>150</v>
      </c>
      <c r="D66" s="27"/>
      <c r="E66" s="27"/>
      <c r="F66" s="27">
        <v>1</v>
      </c>
      <c r="G66" s="27"/>
      <c r="H66" s="27"/>
      <c r="I66" s="27">
        <v>133</v>
      </c>
      <c r="J66" s="27">
        <v>12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>
        <v>6</v>
      </c>
      <c r="W66" s="27">
        <v>5</v>
      </c>
      <c r="X66" s="27"/>
      <c r="Y66" s="27"/>
      <c r="Z66" s="27"/>
      <c r="AA66" s="27"/>
      <c r="AB66" s="27"/>
      <c r="AC66" s="27"/>
      <c r="AD66" s="27"/>
      <c r="AE66" s="27"/>
      <c r="AF66" s="27"/>
      <c r="AG66" s="20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</row>
    <row r="67" spans="1:151" s="28" customFormat="1" ht="13.15" customHeight="1">
      <c r="A67" s="29">
        <f>'Меню лето'!A88</f>
        <v>377</v>
      </c>
      <c r="B67" s="144" t="str">
        <f>'Меню лето'!B88</f>
        <v>Чай с лимоном</v>
      </c>
      <c r="C67" s="29">
        <f>'Меню лето'!C88</f>
        <v>200</v>
      </c>
      <c r="D67" s="27"/>
      <c r="E67" s="27"/>
      <c r="F67" s="27"/>
      <c r="G67" s="27"/>
      <c r="H67" s="27"/>
      <c r="I67" s="27"/>
      <c r="J67" s="27"/>
      <c r="K67" s="27">
        <v>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>
        <v>10</v>
      </c>
      <c r="AA67" s="27"/>
      <c r="AB67" s="27">
        <v>0.2</v>
      </c>
      <c r="AC67" s="27"/>
      <c r="AD67" s="27"/>
      <c r="AE67" s="27"/>
      <c r="AF67" s="27"/>
      <c r="AG67" s="20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</row>
    <row r="68" spans="1:151" s="28" customFormat="1" ht="13.15" customHeight="1">
      <c r="A68" s="29"/>
      <c r="B68" s="144" t="str">
        <f>'Меню лето'!B89</f>
        <v>Хлеб ржаной</v>
      </c>
      <c r="C68" s="29">
        <f>'Меню лето'!C89</f>
        <v>25</v>
      </c>
      <c r="D68" s="27">
        <v>25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0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</row>
    <row r="69" spans="1:151" s="28" customFormat="1" ht="13.15" customHeight="1">
      <c r="A69" s="29"/>
      <c r="B69" s="144" t="str">
        <f>'Меню лето'!B90</f>
        <v>Хлеб пшеничный</v>
      </c>
      <c r="C69" s="29">
        <f>'Меню лето'!C90</f>
        <v>20</v>
      </c>
      <c r="D69" s="27"/>
      <c r="E69" s="27">
        <v>20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0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</row>
    <row r="70" spans="1:151" ht="13.15" customHeight="1">
      <c r="A70" s="29"/>
      <c r="B70" s="29"/>
      <c r="C70" s="29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AG70" s="20"/>
    </row>
    <row r="71" spans="1:151" ht="13.15" customHeight="1">
      <c r="A71" s="51"/>
      <c r="B71" s="21"/>
      <c r="C71" s="88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G71" s="20"/>
    </row>
    <row r="72" spans="1:151" s="35" customFormat="1" ht="13.15" customHeight="1">
      <c r="A72" s="31"/>
      <c r="B72" s="32" t="s">
        <v>25</v>
      </c>
      <c r="C72" s="86">
        <f t="shared" ref="C72:AG72" si="6">SUM(C64:C71)</f>
        <v>535</v>
      </c>
      <c r="D72" s="33">
        <f t="shared" si="6"/>
        <v>25</v>
      </c>
      <c r="E72" s="33">
        <f t="shared" si="6"/>
        <v>38.5</v>
      </c>
      <c r="F72" s="33">
        <f t="shared" si="6"/>
        <v>1</v>
      </c>
      <c r="G72" s="33">
        <f t="shared" si="6"/>
        <v>0</v>
      </c>
      <c r="H72" s="33">
        <f t="shared" si="6"/>
        <v>0</v>
      </c>
      <c r="I72" s="33">
        <f t="shared" si="6"/>
        <v>133</v>
      </c>
      <c r="J72" s="33">
        <f t="shared" si="6"/>
        <v>67</v>
      </c>
      <c r="K72" s="33">
        <f t="shared" si="6"/>
        <v>7</v>
      </c>
      <c r="L72" s="33">
        <f t="shared" si="6"/>
        <v>0</v>
      </c>
      <c r="M72" s="33">
        <f t="shared" si="6"/>
        <v>0</v>
      </c>
      <c r="N72" s="33">
        <f t="shared" si="6"/>
        <v>0</v>
      </c>
      <c r="O72" s="33">
        <f t="shared" si="6"/>
        <v>0</v>
      </c>
      <c r="P72" s="33">
        <f t="shared" si="6"/>
        <v>54</v>
      </c>
      <c r="Q72" s="33">
        <f t="shared" si="6"/>
        <v>0</v>
      </c>
      <c r="R72" s="33">
        <f t="shared" si="6"/>
        <v>22</v>
      </c>
      <c r="S72" s="33">
        <f t="shared" si="6"/>
        <v>0</v>
      </c>
      <c r="T72" s="33">
        <f t="shared" si="6"/>
        <v>0</v>
      </c>
      <c r="U72" s="33">
        <f t="shared" si="6"/>
        <v>0</v>
      </c>
      <c r="V72" s="33">
        <f t="shared" si="6"/>
        <v>6</v>
      </c>
      <c r="W72" s="33">
        <f t="shared" si="6"/>
        <v>5</v>
      </c>
      <c r="X72" s="33">
        <f t="shared" si="6"/>
        <v>8</v>
      </c>
      <c r="Y72" s="33">
        <f t="shared" si="6"/>
        <v>0</v>
      </c>
      <c r="Z72" s="33">
        <f t="shared" si="6"/>
        <v>12</v>
      </c>
      <c r="AA72" s="33">
        <f t="shared" si="6"/>
        <v>0</v>
      </c>
      <c r="AB72" s="33">
        <f t="shared" si="6"/>
        <v>0.2</v>
      </c>
      <c r="AC72" s="33">
        <f t="shared" si="6"/>
        <v>0</v>
      </c>
      <c r="AD72" s="33">
        <f t="shared" si="6"/>
        <v>0</v>
      </c>
      <c r="AE72" s="33">
        <f t="shared" si="6"/>
        <v>0</v>
      </c>
      <c r="AF72" s="33">
        <f t="shared" si="6"/>
        <v>0</v>
      </c>
      <c r="AG72" s="33">
        <f t="shared" si="6"/>
        <v>0</v>
      </c>
      <c r="AH72" s="71"/>
      <c r="AI72" s="71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L72" s="153"/>
      <c r="BM72" s="153"/>
      <c r="BN72" s="153"/>
      <c r="BO72" s="153"/>
      <c r="BP72" s="153"/>
      <c r="BQ72" s="153"/>
      <c r="BR72" s="153"/>
      <c r="BS72" s="153"/>
      <c r="BT72" s="153"/>
      <c r="BU72" s="153"/>
      <c r="BV72" s="153"/>
      <c r="BW72" s="153"/>
      <c r="BX72" s="153"/>
      <c r="BY72" s="153"/>
      <c r="BZ72" s="153"/>
      <c r="CA72" s="153"/>
      <c r="CB72" s="153"/>
      <c r="CC72" s="153"/>
      <c r="CD72" s="153"/>
      <c r="CE72" s="153"/>
      <c r="CF72" s="153"/>
      <c r="CG72" s="153"/>
      <c r="CH72" s="153"/>
      <c r="CI72" s="153"/>
      <c r="CJ72" s="153"/>
      <c r="CK72" s="153"/>
      <c r="CL72" s="153"/>
      <c r="CM72" s="153"/>
      <c r="CN72" s="153"/>
      <c r="CO72" s="153"/>
      <c r="CP72" s="153"/>
      <c r="CQ72" s="153"/>
      <c r="CR72" s="153"/>
      <c r="CS72" s="153"/>
      <c r="CT72" s="153"/>
      <c r="CU72" s="153"/>
      <c r="CV72" s="153"/>
      <c r="CW72" s="153"/>
      <c r="CX72" s="153"/>
      <c r="CY72" s="153"/>
      <c r="CZ72" s="153"/>
      <c r="DA72" s="153"/>
      <c r="DB72" s="153"/>
      <c r="DC72" s="153"/>
      <c r="DD72" s="153"/>
      <c r="DE72" s="153"/>
      <c r="DF72" s="153"/>
      <c r="DG72" s="153"/>
      <c r="DH72" s="153"/>
      <c r="DI72" s="153"/>
      <c r="DJ72" s="153"/>
      <c r="DK72" s="153"/>
      <c r="DL72" s="153"/>
      <c r="DM72" s="153"/>
      <c r="DN72" s="153"/>
      <c r="DO72" s="153"/>
      <c r="DP72" s="153"/>
      <c r="DQ72" s="153"/>
      <c r="DR72" s="153"/>
      <c r="DS72" s="153"/>
      <c r="DT72" s="153"/>
      <c r="DU72" s="153"/>
      <c r="DV72" s="153"/>
      <c r="DW72" s="153"/>
      <c r="DX72" s="153"/>
      <c r="DY72" s="153"/>
      <c r="DZ72" s="153"/>
      <c r="EA72" s="153"/>
      <c r="EB72" s="153"/>
      <c r="EC72" s="153"/>
      <c r="ED72" s="153"/>
      <c r="EE72" s="153"/>
      <c r="EF72" s="153"/>
      <c r="EG72" s="153"/>
      <c r="EH72" s="153"/>
      <c r="EI72" s="153"/>
      <c r="EJ72" s="153"/>
      <c r="EK72" s="153"/>
      <c r="EL72" s="153"/>
      <c r="EM72" s="153"/>
      <c r="EN72" s="153"/>
      <c r="EO72" s="153"/>
      <c r="EP72" s="153"/>
      <c r="EQ72" s="153"/>
      <c r="ER72" s="153"/>
      <c r="ES72" s="153"/>
      <c r="ET72" s="153"/>
      <c r="EU72" s="153"/>
    </row>
    <row r="73" spans="1:151" ht="13.15" customHeight="1">
      <c r="B73" s="53"/>
      <c r="AG73" s="20"/>
    </row>
    <row r="74" spans="1:151" s="22" customFormat="1" ht="13.15" customHeight="1">
      <c r="A74" s="175" t="s">
        <v>118</v>
      </c>
      <c r="B74" s="176"/>
      <c r="C74" s="74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0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  <c r="CM74" s="71"/>
      <c r="CN74" s="71"/>
      <c r="CO74" s="71"/>
      <c r="CP74" s="71"/>
      <c r="CQ74" s="71"/>
      <c r="CR74" s="71"/>
      <c r="CS74" s="71"/>
      <c r="CT74" s="71"/>
      <c r="CU74" s="71"/>
      <c r="CV74" s="71"/>
      <c r="CW74" s="71"/>
      <c r="CX74" s="71"/>
      <c r="CY74" s="71"/>
      <c r="CZ74" s="71"/>
      <c r="DA74" s="71"/>
      <c r="DB74" s="71"/>
      <c r="DC74" s="71"/>
      <c r="DD74" s="71"/>
      <c r="DE74" s="71"/>
      <c r="DF74" s="71"/>
      <c r="DG74" s="71"/>
      <c r="DH74" s="71"/>
      <c r="DI74" s="71"/>
      <c r="DJ74" s="71"/>
      <c r="DK74" s="71"/>
      <c r="DL74" s="71"/>
      <c r="DM74" s="71"/>
      <c r="DN74" s="71"/>
      <c r="DO74" s="71"/>
      <c r="DP74" s="71"/>
      <c r="DQ74" s="71"/>
      <c r="DR74" s="71"/>
      <c r="DS74" s="71"/>
      <c r="DT74" s="71"/>
      <c r="DU74" s="71"/>
      <c r="DV74" s="71"/>
      <c r="DW74" s="71"/>
      <c r="DX74" s="71"/>
      <c r="DY74" s="71"/>
      <c r="DZ74" s="71"/>
      <c r="EA74" s="71"/>
      <c r="EB74" s="71"/>
      <c r="EC74" s="71"/>
      <c r="ED74" s="71"/>
      <c r="EE74" s="71"/>
      <c r="EF74" s="71"/>
      <c r="EG74" s="71"/>
      <c r="EH74" s="71"/>
      <c r="EI74" s="71"/>
      <c r="EJ74" s="71"/>
      <c r="EK74" s="71"/>
      <c r="EL74" s="71"/>
      <c r="EM74" s="71"/>
      <c r="EN74" s="71"/>
      <c r="EO74" s="71"/>
      <c r="EP74" s="71"/>
      <c r="EQ74" s="71"/>
      <c r="ER74" s="71"/>
      <c r="ES74" s="71"/>
      <c r="ET74" s="71"/>
      <c r="EU74" s="71"/>
    </row>
    <row r="75" spans="1:151" s="28" customFormat="1" ht="13.15" customHeight="1">
      <c r="A75" s="50">
        <f>'Меню лето'!A97</f>
        <v>70</v>
      </c>
      <c r="B75" s="145" t="str">
        <f>'Меню лето'!B97</f>
        <v>Овощи натуральные  соленые (огурцы)</v>
      </c>
      <c r="C75" s="50">
        <f>'Меню лето'!C97</f>
        <v>60</v>
      </c>
      <c r="D75" s="47"/>
      <c r="E75" s="47"/>
      <c r="F75" s="47"/>
      <c r="G75" s="47"/>
      <c r="H75" s="47"/>
      <c r="I75" s="47"/>
      <c r="J75" s="47">
        <v>60</v>
      </c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27"/>
      <c r="AG75" s="20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</row>
    <row r="76" spans="1:151" ht="13.15" customHeight="1">
      <c r="A76" s="50" t="str">
        <f>'Меню лето'!A98</f>
        <v>Л 442</v>
      </c>
      <c r="B76" s="145" t="str">
        <f>'Меню лето'!B98</f>
        <v>Говядина в кисло-сладком соусе</v>
      </c>
      <c r="C76" s="50">
        <f>'Меню лето'!C98</f>
        <v>80</v>
      </c>
      <c r="J76" s="20">
        <v>17</v>
      </c>
      <c r="N76" s="20">
        <v>62</v>
      </c>
      <c r="W76" s="20">
        <v>5</v>
      </c>
      <c r="Z76" s="20">
        <v>2</v>
      </c>
      <c r="AG76" s="20"/>
    </row>
    <row r="77" spans="1:151" s="28" customFormat="1" ht="13.15" customHeight="1">
      <c r="A77" s="50">
        <f>'Меню лето'!A99</f>
        <v>171</v>
      </c>
      <c r="B77" s="145" t="str">
        <f>'Меню лето'!B99</f>
        <v xml:space="preserve">Каша гречневая </v>
      </c>
      <c r="C77" s="50">
        <f>'Меню лето'!C99</f>
        <v>150</v>
      </c>
      <c r="D77" s="27"/>
      <c r="E77" s="27"/>
      <c r="F77" s="27"/>
      <c r="G77" s="27">
        <v>36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>
        <v>5</v>
      </c>
      <c r="X77" s="27"/>
      <c r="Y77" s="27"/>
      <c r="Z77" s="27"/>
      <c r="AA77" s="27"/>
      <c r="AB77" s="27"/>
      <c r="AC77" s="27"/>
      <c r="AD77" s="27"/>
      <c r="AE77" s="27"/>
      <c r="AF77" s="27"/>
      <c r="AG77" s="20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</row>
    <row r="78" spans="1:151" s="28" customFormat="1" ht="13.15" customHeight="1">
      <c r="A78" s="50">
        <f>'Меню лето'!A100</f>
        <v>376</v>
      </c>
      <c r="B78" s="145" t="str">
        <f>'Меню лето'!B100</f>
        <v xml:space="preserve">Чай с сахаром </v>
      </c>
      <c r="C78" s="50">
        <f>'Меню лето'!C100</f>
        <v>200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>
        <v>10</v>
      </c>
      <c r="AA78" s="27"/>
      <c r="AB78" s="27">
        <v>0.2</v>
      </c>
      <c r="AC78" s="27"/>
      <c r="AD78" s="27"/>
      <c r="AE78" s="27"/>
      <c r="AF78" s="27"/>
      <c r="AG78" s="20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</row>
    <row r="79" spans="1:151" s="28" customFormat="1" ht="13.15" customHeight="1">
      <c r="A79" s="50"/>
      <c r="B79" s="145" t="str">
        <f>'Меню лето'!B101</f>
        <v>Хлеб пшеничный</v>
      </c>
      <c r="C79" s="50">
        <f>'Меню лето'!C101</f>
        <v>25</v>
      </c>
      <c r="D79" s="27"/>
      <c r="E79" s="27">
        <v>25</v>
      </c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0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</row>
    <row r="80" spans="1:151" s="28" customFormat="1" ht="13.15" customHeight="1">
      <c r="A80" s="50"/>
      <c r="B80" s="145" t="str">
        <f>'Меню лето'!B102</f>
        <v>Хлеб ржаной</v>
      </c>
      <c r="C80" s="50">
        <f>'Меню лето'!C102</f>
        <v>25</v>
      </c>
      <c r="D80" s="27">
        <v>25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0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</row>
    <row r="81" spans="1:151" s="28" customFormat="1" ht="13.15" customHeight="1">
      <c r="A81" s="50"/>
      <c r="B81" s="50"/>
      <c r="C81" s="50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0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</row>
    <row r="82" spans="1:151" s="28" customFormat="1" ht="13.15" customHeight="1">
      <c r="A82" s="26"/>
      <c r="B82" s="27"/>
      <c r="C82" s="79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0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  <c r="CM82" s="71"/>
      <c r="CN82" s="71"/>
      <c r="CO82" s="71"/>
      <c r="CP82" s="71"/>
      <c r="CQ82" s="71"/>
      <c r="CR82" s="71"/>
      <c r="CS82" s="71"/>
      <c r="CT82" s="71"/>
      <c r="CU82" s="71"/>
      <c r="CV82" s="71"/>
      <c r="CW82" s="71"/>
      <c r="CX82" s="71"/>
      <c r="CY82" s="71"/>
      <c r="CZ82" s="71"/>
      <c r="DA82" s="71"/>
      <c r="DB82" s="71"/>
      <c r="DC82" s="71"/>
      <c r="DD82" s="71"/>
      <c r="DE82" s="71"/>
      <c r="DF82" s="71"/>
      <c r="DG82" s="71"/>
      <c r="DH82" s="71"/>
      <c r="DI82" s="71"/>
      <c r="DJ82" s="71"/>
      <c r="DK82" s="71"/>
      <c r="DL82" s="71"/>
      <c r="DM82" s="71"/>
      <c r="DN82" s="71"/>
      <c r="DO82" s="71"/>
      <c r="DP82" s="71"/>
      <c r="DQ82" s="71"/>
      <c r="DR82" s="71"/>
      <c r="DS82" s="71"/>
      <c r="DT82" s="71"/>
      <c r="DU82" s="71"/>
      <c r="DV82" s="71"/>
      <c r="DW82" s="71"/>
      <c r="DX82" s="71"/>
      <c r="DY82" s="71"/>
      <c r="DZ82" s="71"/>
      <c r="EA82" s="71"/>
      <c r="EB82" s="71"/>
      <c r="EC82" s="71"/>
      <c r="ED82" s="71"/>
      <c r="EE82" s="71"/>
      <c r="EF82" s="71"/>
      <c r="EG82" s="71"/>
      <c r="EH82" s="71"/>
      <c r="EI82" s="71"/>
      <c r="EJ82" s="71"/>
      <c r="EK82" s="71"/>
      <c r="EL82" s="71"/>
      <c r="EM82" s="71"/>
      <c r="EN82" s="71"/>
      <c r="EO82" s="71"/>
      <c r="EP82" s="71"/>
      <c r="EQ82" s="71"/>
      <c r="ER82" s="71"/>
      <c r="ES82" s="71"/>
      <c r="ET82" s="71"/>
      <c r="EU82" s="71"/>
    </row>
    <row r="83" spans="1:151" s="35" customFormat="1" ht="13.15" customHeight="1">
      <c r="A83" s="31"/>
      <c r="B83" s="42" t="s">
        <v>25</v>
      </c>
      <c r="C83" s="86">
        <f>SUM(C75:C82)</f>
        <v>540</v>
      </c>
      <c r="D83" s="33">
        <f t="shared" ref="D83:AG83" si="7">SUM(D75:D82)</f>
        <v>25</v>
      </c>
      <c r="E83" s="33">
        <f t="shared" si="7"/>
        <v>25</v>
      </c>
      <c r="F83" s="33">
        <f t="shared" si="7"/>
        <v>0</v>
      </c>
      <c r="G83" s="33">
        <f t="shared" si="7"/>
        <v>36</v>
      </c>
      <c r="H83" s="33">
        <f t="shared" si="7"/>
        <v>0</v>
      </c>
      <c r="I83" s="33">
        <f t="shared" si="7"/>
        <v>0</v>
      </c>
      <c r="J83" s="33">
        <f t="shared" si="7"/>
        <v>77</v>
      </c>
      <c r="K83" s="33">
        <f t="shared" si="7"/>
        <v>0</v>
      </c>
      <c r="L83" s="33">
        <f t="shared" si="7"/>
        <v>0</v>
      </c>
      <c r="M83" s="33">
        <f t="shared" si="7"/>
        <v>0</v>
      </c>
      <c r="N83" s="33">
        <f t="shared" si="7"/>
        <v>62</v>
      </c>
      <c r="O83" s="33">
        <f t="shared" si="7"/>
        <v>0</v>
      </c>
      <c r="P83" s="33">
        <f t="shared" si="7"/>
        <v>0</v>
      </c>
      <c r="Q83" s="33">
        <f t="shared" si="7"/>
        <v>0</v>
      </c>
      <c r="R83" s="33">
        <f t="shared" si="7"/>
        <v>0</v>
      </c>
      <c r="S83" s="33">
        <f t="shared" si="7"/>
        <v>0</v>
      </c>
      <c r="T83" s="33">
        <f t="shared" si="7"/>
        <v>0</v>
      </c>
      <c r="U83" s="33">
        <f t="shared" si="7"/>
        <v>0</v>
      </c>
      <c r="V83" s="33">
        <f t="shared" si="7"/>
        <v>0</v>
      </c>
      <c r="W83" s="33">
        <f t="shared" si="7"/>
        <v>10</v>
      </c>
      <c r="X83" s="33">
        <f t="shared" si="7"/>
        <v>0</v>
      </c>
      <c r="Y83" s="33">
        <f t="shared" si="7"/>
        <v>0</v>
      </c>
      <c r="Z83" s="33">
        <f t="shared" si="7"/>
        <v>12</v>
      </c>
      <c r="AA83" s="33">
        <f t="shared" si="7"/>
        <v>0</v>
      </c>
      <c r="AB83" s="33">
        <f t="shared" si="7"/>
        <v>0.2</v>
      </c>
      <c r="AC83" s="33">
        <f t="shared" si="7"/>
        <v>0</v>
      </c>
      <c r="AD83" s="33">
        <f t="shared" si="7"/>
        <v>0</v>
      </c>
      <c r="AE83" s="33">
        <f t="shared" si="7"/>
        <v>0</v>
      </c>
      <c r="AF83" s="33">
        <f t="shared" si="7"/>
        <v>0</v>
      </c>
      <c r="AG83" s="33">
        <f t="shared" si="7"/>
        <v>0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3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3"/>
      <c r="CJ83" s="153"/>
      <c r="CK83" s="153"/>
      <c r="CL83" s="153"/>
      <c r="CM83" s="153"/>
      <c r="CN83" s="153"/>
      <c r="CO83" s="153"/>
      <c r="CP83" s="153"/>
      <c r="CQ83" s="153"/>
      <c r="CR83" s="153"/>
      <c r="CS83" s="153"/>
      <c r="CT83" s="153"/>
      <c r="CU83" s="153"/>
      <c r="CV83" s="153"/>
      <c r="CW83" s="153"/>
      <c r="CX83" s="153"/>
      <c r="CY83" s="153"/>
      <c r="CZ83" s="153"/>
      <c r="DA83" s="153"/>
      <c r="DB83" s="153"/>
      <c r="DC83" s="153"/>
      <c r="DD83" s="153"/>
      <c r="DE83" s="153"/>
      <c r="DF83" s="153"/>
      <c r="DG83" s="153"/>
      <c r="DH83" s="153"/>
      <c r="DI83" s="153"/>
      <c r="DJ83" s="153"/>
      <c r="DK83" s="153"/>
      <c r="DL83" s="153"/>
      <c r="DM83" s="153"/>
      <c r="DN83" s="153"/>
      <c r="DO83" s="153"/>
      <c r="DP83" s="153"/>
      <c r="DQ83" s="153"/>
      <c r="DR83" s="153"/>
      <c r="DS83" s="153"/>
      <c r="DT83" s="153"/>
      <c r="DU83" s="153"/>
      <c r="DV83" s="153"/>
      <c r="DW83" s="153"/>
      <c r="DX83" s="153"/>
      <c r="DY83" s="153"/>
      <c r="DZ83" s="153"/>
      <c r="EA83" s="153"/>
      <c r="EB83" s="153"/>
      <c r="EC83" s="153"/>
      <c r="ED83" s="153"/>
      <c r="EE83" s="153"/>
      <c r="EF83" s="153"/>
      <c r="EG83" s="153"/>
      <c r="EH83" s="153"/>
      <c r="EI83" s="153"/>
      <c r="EJ83" s="153"/>
      <c r="EK83" s="153"/>
      <c r="EL83" s="153"/>
      <c r="EM83" s="153"/>
      <c r="EN83" s="153"/>
      <c r="EO83" s="153"/>
      <c r="EP83" s="153"/>
      <c r="EQ83" s="153"/>
      <c r="ER83" s="153"/>
      <c r="ES83" s="153"/>
      <c r="ET83" s="153"/>
      <c r="EU83" s="153"/>
    </row>
    <row r="84" spans="1:151" s="34" customFormat="1" ht="13.15" customHeight="1">
      <c r="A84" s="43"/>
      <c r="B84" s="44"/>
      <c r="C84" s="76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9"/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3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3"/>
      <c r="CJ84" s="153"/>
      <c r="CK84" s="153"/>
      <c r="CL84" s="153"/>
      <c r="CM84" s="153"/>
      <c r="CN84" s="153"/>
      <c r="CO84" s="153"/>
      <c r="CP84" s="153"/>
      <c r="CQ84" s="153"/>
      <c r="CR84" s="153"/>
      <c r="CS84" s="153"/>
      <c r="CT84" s="153"/>
      <c r="CU84" s="153"/>
      <c r="CV84" s="153"/>
      <c r="CW84" s="153"/>
      <c r="CX84" s="153"/>
      <c r="CY84" s="153"/>
      <c r="CZ84" s="153"/>
      <c r="DA84" s="153"/>
      <c r="DB84" s="153"/>
      <c r="DC84" s="153"/>
      <c r="DD84" s="153"/>
      <c r="DE84" s="153"/>
      <c r="DF84" s="153"/>
      <c r="DG84" s="153"/>
      <c r="DH84" s="153"/>
      <c r="DI84" s="153"/>
      <c r="DJ84" s="153"/>
      <c r="DK84" s="153"/>
      <c r="DL84" s="153"/>
      <c r="DM84" s="153"/>
      <c r="DN84" s="153"/>
      <c r="DO84" s="153"/>
      <c r="DP84" s="153"/>
      <c r="DQ84" s="153"/>
      <c r="DR84" s="153"/>
      <c r="DS84" s="153"/>
      <c r="DT84" s="153"/>
      <c r="DU84" s="153"/>
      <c r="DV84" s="153"/>
      <c r="DW84" s="153"/>
      <c r="DX84" s="153"/>
      <c r="DY84" s="153"/>
      <c r="DZ84" s="153"/>
      <c r="EA84" s="153"/>
      <c r="EB84" s="153"/>
      <c r="EC84" s="153"/>
      <c r="ED84" s="153"/>
      <c r="EE84" s="153"/>
      <c r="EF84" s="153"/>
      <c r="EG84" s="153"/>
      <c r="EH84" s="153"/>
      <c r="EI84" s="153"/>
      <c r="EJ84" s="153"/>
      <c r="EK84" s="153"/>
      <c r="EL84" s="153"/>
      <c r="EM84" s="153"/>
      <c r="EN84" s="153"/>
      <c r="EO84" s="153"/>
      <c r="EP84" s="153"/>
      <c r="EQ84" s="153"/>
      <c r="ER84" s="153"/>
      <c r="ES84" s="153"/>
      <c r="ET84" s="153"/>
      <c r="EU84" s="153"/>
    </row>
    <row r="85" spans="1:151" s="52" customFormat="1" ht="13.15" customHeight="1">
      <c r="A85" s="175" t="s">
        <v>119</v>
      </c>
      <c r="B85" s="176"/>
      <c r="C85" s="74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39"/>
      <c r="AH85" s="153"/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3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3"/>
      <c r="CJ85" s="153"/>
      <c r="CK85" s="153"/>
      <c r="CL85" s="153"/>
      <c r="CM85" s="153"/>
      <c r="CN85" s="153"/>
      <c r="CO85" s="153"/>
      <c r="CP85" s="153"/>
      <c r="CQ85" s="153"/>
      <c r="CR85" s="153"/>
      <c r="CS85" s="153"/>
      <c r="CT85" s="153"/>
      <c r="CU85" s="153"/>
      <c r="CV85" s="153"/>
      <c r="CW85" s="153"/>
      <c r="CX85" s="153"/>
      <c r="CY85" s="153"/>
      <c r="CZ85" s="153"/>
      <c r="DA85" s="153"/>
      <c r="DB85" s="153"/>
      <c r="DC85" s="153"/>
      <c r="DD85" s="153"/>
      <c r="DE85" s="153"/>
      <c r="DF85" s="153"/>
      <c r="DG85" s="153"/>
      <c r="DH85" s="153"/>
      <c r="DI85" s="153"/>
      <c r="DJ85" s="153"/>
      <c r="DK85" s="153"/>
      <c r="DL85" s="153"/>
      <c r="DM85" s="153"/>
      <c r="DN85" s="153"/>
      <c r="DO85" s="153"/>
      <c r="DP85" s="153"/>
      <c r="DQ85" s="153"/>
      <c r="DR85" s="153"/>
      <c r="DS85" s="153"/>
      <c r="DT85" s="153"/>
      <c r="DU85" s="153"/>
      <c r="DV85" s="153"/>
      <c r="DW85" s="153"/>
      <c r="DX85" s="153"/>
      <c r="DY85" s="153"/>
      <c r="DZ85" s="153"/>
      <c r="EA85" s="153"/>
      <c r="EB85" s="153"/>
      <c r="EC85" s="153"/>
      <c r="ED85" s="153"/>
      <c r="EE85" s="153"/>
      <c r="EF85" s="153"/>
      <c r="EG85" s="153"/>
      <c r="EH85" s="153"/>
      <c r="EI85" s="153"/>
      <c r="EJ85" s="153"/>
      <c r="EK85" s="153"/>
      <c r="EL85" s="153"/>
      <c r="EM85" s="153"/>
      <c r="EN85" s="153"/>
      <c r="EO85" s="153"/>
      <c r="EP85" s="153"/>
      <c r="EQ85" s="153"/>
      <c r="ER85" s="153"/>
      <c r="ES85" s="153"/>
      <c r="ET85" s="153"/>
      <c r="EU85" s="153"/>
    </row>
    <row r="86" spans="1:151" ht="13.15" customHeight="1">
      <c r="A86" s="41">
        <f>'Меню лето'!A109</f>
        <v>133</v>
      </c>
      <c r="B86" s="149" t="str">
        <f>'Меню лето'!B109</f>
        <v>Кукуруза отварная</v>
      </c>
      <c r="C86" s="41">
        <f>'Меню лето'!C109</f>
        <v>60</v>
      </c>
      <c r="J86" s="20">
        <v>60</v>
      </c>
      <c r="W86" s="20">
        <v>3</v>
      </c>
      <c r="AG86" s="20"/>
    </row>
    <row r="87" spans="1:151" s="7" customFormat="1" ht="13.15" customHeight="1">
      <c r="A87" s="41" t="str">
        <f>'Меню лето'!A110</f>
        <v>Л 386</v>
      </c>
      <c r="B87" s="149" t="str">
        <f>'Меню лето'!B110</f>
        <v>Рыба, запечённая под молочным соусом</v>
      </c>
      <c r="C87" s="41">
        <f>'Меню лето'!C110</f>
        <v>100</v>
      </c>
      <c r="D87" s="5"/>
      <c r="E87" s="5"/>
      <c r="F87" s="5">
        <v>2</v>
      </c>
      <c r="G87" s="5"/>
      <c r="H87" s="5"/>
      <c r="I87" s="5"/>
      <c r="J87" s="5">
        <v>50</v>
      </c>
      <c r="K87" s="5"/>
      <c r="L87" s="5"/>
      <c r="M87" s="6"/>
      <c r="N87" s="5"/>
      <c r="O87" s="5"/>
      <c r="P87" s="5"/>
      <c r="Q87" s="6">
        <v>85</v>
      </c>
      <c r="R87" s="5">
        <v>50</v>
      </c>
      <c r="S87" s="5"/>
      <c r="T87" s="5"/>
      <c r="U87" s="5">
        <v>4</v>
      </c>
      <c r="V87" s="5"/>
      <c r="W87" s="5">
        <v>7</v>
      </c>
      <c r="X87" s="5"/>
      <c r="Y87" s="5"/>
      <c r="Z87" s="5"/>
      <c r="AA87" s="5"/>
      <c r="AB87" s="5"/>
      <c r="AC87" s="5"/>
      <c r="AD87" s="5"/>
      <c r="AE87" s="5"/>
      <c r="AF87" s="5"/>
      <c r="AG87" s="6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  <c r="BS87" s="154"/>
      <c r="BT87" s="154"/>
      <c r="BU87" s="154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</row>
    <row r="88" spans="1:151" s="7" customFormat="1" ht="13.15" customHeight="1">
      <c r="A88" s="41">
        <f>'Меню лето'!A111</f>
        <v>125</v>
      </c>
      <c r="B88" s="149" t="str">
        <f>'Меню лето'!B111</f>
        <v xml:space="preserve">Картофель отварной </v>
      </c>
      <c r="C88" s="41">
        <f>'Меню лето'!C111</f>
        <v>150</v>
      </c>
      <c r="D88" s="5"/>
      <c r="E88" s="5"/>
      <c r="F88" s="5"/>
      <c r="G88" s="5"/>
      <c r="H88" s="5"/>
      <c r="I88" s="5">
        <v>130</v>
      </c>
      <c r="J88" s="5"/>
      <c r="K88" s="5"/>
      <c r="L88" s="5"/>
      <c r="M88" s="6"/>
      <c r="N88" s="5"/>
      <c r="O88" s="5"/>
      <c r="P88" s="5"/>
      <c r="Q88" s="6"/>
      <c r="R88" s="5"/>
      <c r="S88" s="5"/>
      <c r="T88" s="5"/>
      <c r="U88" s="5"/>
      <c r="V88" s="5"/>
      <c r="W88" s="5">
        <v>5</v>
      </c>
      <c r="X88" s="5"/>
      <c r="Y88" s="5"/>
      <c r="Z88" s="5"/>
      <c r="AA88" s="5"/>
      <c r="AB88" s="5"/>
      <c r="AC88" s="5"/>
      <c r="AD88" s="5"/>
      <c r="AE88" s="5"/>
      <c r="AF88" s="5"/>
      <c r="AG88" s="6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  <c r="BS88" s="154"/>
      <c r="BT88" s="154"/>
      <c r="BU88" s="154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</row>
    <row r="89" spans="1:151" s="28" customFormat="1" ht="13.15" customHeight="1">
      <c r="A89" s="41">
        <f>'Меню лето'!A112</f>
        <v>342</v>
      </c>
      <c r="B89" s="149" t="str">
        <f>'Меню лето'!B112</f>
        <v>Фруктовый чай</v>
      </c>
      <c r="C89" s="41">
        <f>'Меню лето'!C112</f>
        <v>200</v>
      </c>
      <c r="D89" s="27"/>
      <c r="E89" s="27"/>
      <c r="F89" s="27"/>
      <c r="G89" s="27"/>
      <c r="H89" s="27"/>
      <c r="I89" s="27"/>
      <c r="J89" s="27"/>
      <c r="K89" s="27">
        <v>40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>
        <v>5</v>
      </c>
      <c r="AA89" s="27"/>
      <c r="AB89" s="27">
        <v>0.1</v>
      </c>
      <c r="AC89" s="27"/>
      <c r="AD89" s="27"/>
      <c r="AE89" s="27"/>
      <c r="AF89" s="27"/>
      <c r="AG89" s="20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</row>
    <row r="90" spans="1:151" s="28" customFormat="1" ht="13.15" customHeight="1">
      <c r="A90" s="41"/>
      <c r="B90" s="149" t="str">
        <f>'Меню лето'!B113</f>
        <v>Хлеб ржаной</v>
      </c>
      <c r="C90" s="41">
        <f>'Меню лето'!C113</f>
        <v>25</v>
      </c>
      <c r="D90" s="27">
        <v>25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0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</row>
    <row r="91" spans="1:151" s="54" customFormat="1" ht="13.15" customHeight="1">
      <c r="A91" s="41"/>
      <c r="B91" s="41"/>
      <c r="C91" s="4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  <c r="BS91" s="154"/>
      <c r="BT91" s="154"/>
      <c r="BU91" s="154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</row>
    <row r="92" spans="1:151" s="28" customFormat="1" ht="13.15" customHeight="1">
      <c r="A92" s="26"/>
      <c r="B92" s="27"/>
      <c r="C92" s="90"/>
      <c r="D92" s="47"/>
      <c r="E92" s="47"/>
      <c r="F92" s="47"/>
      <c r="G92" s="47"/>
      <c r="H92" s="47"/>
      <c r="I92" s="27"/>
      <c r="J92" s="27"/>
      <c r="K92" s="27"/>
      <c r="L92" s="47"/>
      <c r="M92" s="47"/>
      <c r="N92" s="27"/>
      <c r="O92" s="27"/>
      <c r="P92" s="27"/>
      <c r="Q92" s="27"/>
      <c r="R92" s="27"/>
      <c r="S92" s="27"/>
      <c r="T92" s="27"/>
      <c r="U92" s="27"/>
      <c r="V92" s="27"/>
      <c r="W92" s="47"/>
      <c r="X92" s="47"/>
      <c r="Y92" s="27"/>
      <c r="Z92" s="47"/>
      <c r="AA92" s="47"/>
      <c r="AB92" s="47"/>
      <c r="AC92" s="47"/>
      <c r="AD92" s="47"/>
      <c r="AE92" s="47"/>
      <c r="AF92" s="27"/>
      <c r="AG92" s="20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</row>
    <row r="93" spans="1:151" s="35" customFormat="1" ht="13.15" customHeight="1">
      <c r="A93" s="31"/>
      <c r="B93" s="42" t="s">
        <v>25</v>
      </c>
      <c r="C93" s="86">
        <f t="shared" ref="C93:AG93" si="8">SUM(C86:C92)</f>
        <v>535</v>
      </c>
      <c r="D93" s="33">
        <f t="shared" si="8"/>
        <v>25</v>
      </c>
      <c r="E93" s="33">
        <f t="shared" si="8"/>
        <v>0</v>
      </c>
      <c r="F93" s="33">
        <f t="shared" si="8"/>
        <v>2</v>
      </c>
      <c r="G93" s="33">
        <f t="shared" si="8"/>
        <v>0</v>
      </c>
      <c r="H93" s="33">
        <f t="shared" si="8"/>
        <v>0</v>
      </c>
      <c r="I93" s="33">
        <f t="shared" si="8"/>
        <v>130</v>
      </c>
      <c r="J93" s="33">
        <f t="shared" si="8"/>
        <v>110</v>
      </c>
      <c r="K93" s="33">
        <f t="shared" si="8"/>
        <v>40</v>
      </c>
      <c r="L93" s="33">
        <f t="shared" si="8"/>
        <v>0</v>
      </c>
      <c r="M93" s="33">
        <f t="shared" si="8"/>
        <v>0</v>
      </c>
      <c r="N93" s="33">
        <f t="shared" si="8"/>
        <v>0</v>
      </c>
      <c r="O93" s="33">
        <f t="shared" si="8"/>
        <v>0</v>
      </c>
      <c r="P93" s="33">
        <f t="shared" si="8"/>
        <v>0</v>
      </c>
      <c r="Q93" s="33">
        <f t="shared" si="8"/>
        <v>85</v>
      </c>
      <c r="R93" s="33">
        <f t="shared" si="8"/>
        <v>50</v>
      </c>
      <c r="S93" s="33">
        <f t="shared" si="8"/>
        <v>0</v>
      </c>
      <c r="T93" s="33">
        <f t="shared" si="8"/>
        <v>0</v>
      </c>
      <c r="U93" s="33">
        <f t="shared" si="8"/>
        <v>4</v>
      </c>
      <c r="V93" s="33">
        <f t="shared" si="8"/>
        <v>0</v>
      </c>
      <c r="W93" s="33">
        <f t="shared" si="8"/>
        <v>15</v>
      </c>
      <c r="X93" s="33">
        <f t="shared" si="8"/>
        <v>0</v>
      </c>
      <c r="Y93" s="33">
        <f t="shared" si="8"/>
        <v>0</v>
      </c>
      <c r="Z93" s="33">
        <f t="shared" si="8"/>
        <v>5</v>
      </c>
      <c r="AA93" s="33">
        <f t="shared" si="8"/>
        <v>0</v>
      </c>
      <c r="AB93" s="33">
        <f t="shared" si="8"/>
        <v>0.1</v>
      </c>
      <c r="AC93" s="33">
        <f t="shared" si="8"/>
        <v>0</v>
      </c>
      <c r="AD93" s="33">
        <f t="shared" si="8"/>
        <v>0</v>
      </c>
      <c r="AE93" s="33">
        <f t="shared" si="8"/>
        <v>0</v>
      </c>
      <c r="AF93" s="33">
        <f t="shared" si="8"/>
        <v>0</v>
      </c>
      <c r="AG93" s="33">
        <f t="shared" si="8"/>
        <v>0</v>
      </c>
      <c r="AH93" s="153"/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  <c r="BI93" s="153"/>
      <c r="BJ93" s="153"/>
      <c r="BK93" s="153"/>
      <c r="BL93" s="153"/>
      <c r="BM93" s="153"/>
      <c r="BN93" s="153"/>
      <c r="BO93" s="153"/>
      <c r="BP93" s="153"/>
      <c r="BQ93" s="153"/>
      <c r="BR93" s="153"/>
      <c r="BS93" s="153"/>
      <c r="BT93" s="153"/>
      <c r="BU93" s="153"/>
      <c r="BV93" s="153"/>
      <c r="BW93" s="153"/>
      <c r="BX93" s="153"/>
      <c r="BY93" s="153"/>
      <c r="BZ93" s="153"/>
      <c r="CA93" s="153"/>
      <c r="CB93" s="153"/>
      <c r="CC93" s="153"/>
      <c r="CD93" s="153"/>
      <c r="CE93" s="153"/>
      <c r="CF93" s="153"/>
      <c r="CG93" s="153"/>
      <c r="CH93" s="153"/>
      <c r="CI93" s="153"/>
      <c r="CJ93" s="153"/>
      <c r="CK93" s="153"/>
      <c r="CL93" s="153"/>
      <c r="CM93" s="153"/>
      <c r="CN93" s="153"/>
      <c r="CO93" s="153"/>
      <c r="CP93" s="153"/>
      <c r="CQ93" s="153"/>
      <c r="CR93" s="153"/>
      <c r="CS93" s="153"/>
      <c r="CT93" s="153"/>
      <c r="CU93" s="153"/>
      <c r="CV93" s="153"/>
      <c r="CW93" s="153"/>
      <c r="CX93" s="153"/>
      <c r="CY93" s="153"/>
      <c r="CZ93" s="153"/>
      <c r="DA93" s="153"/>
      <c r="DB93" s="153"/>
      <c r="DC93" s="153"/>
      <c r="DD93" s="153"/>
      <c r="DE93" s="153"/>
      <c r="DF93" s="153"/>
      <c r="DG93" s="153"/>
      <c r="DH93" s="153"/>
      <c r="DI93" s="153"/>
      <c r="DJ93" s="153"/>
      <c r="DK93" s="153"/>
      <c r="DL93" s="153"/>
      <c r="DM93" s="153"/>
      <c r="DN93" s="153"/>
      <c r="DO93" s="153"/>
      <c r="DP93" s="153"/>
      <c r="DQ93" s="153"/>
      <c r="DR93" s="153"/>
      <c r="DS93" s="153"/>
      <c r="DT93" s="153"/>
      <c r="DU93" s="153"/>
      <c r="DV93" s="153"/>
      <c r="DW93" s="153"/>
      <c r="DX93" s="153"/>
      <c r="DY93" s="153"/>
      <c r="DZ93" s="153"/>
      <c r="EA93" s="153"/>
      <c r="EB93" s="153"/>
      <c r="EC93" s="153"/>
      <c r="ED93" s="153"/>
      <c r="EE93" s="153"/>
      <c r="EF93" s="153"/>
      <c r="EG93" s="153"/>
      <c r="EH93" s="153"/>
      <c r="EI93" s="153"/>
      <c r="EJ93" s="153"/>
      <c r="EK93" s="153"/>
      <c r="EL93" s="153"/>
      <c r="EM93" s="153"/>
      <c r="EN93" s="153"/>
      <c r="EO93" s="153"/>
      <c r="EP93" s="153"/>
      <c r="EQ93" s="153"/>
      <c r="ER93" s="153"/>
      <c r="ES93" s="153"/>
      <c r="ET93" s="153"/>
      <c r="EU93" s="153"/>
    </row>
    <row r="94" spans="1:151" s="34" customFormat="1" ht="13.15" customHeight="1">
      <c r="A94" s="43"/>
      <c r="B94" s="49"/>
      <c r="C94" s="7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39"/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  <c r="BI94" s="153"/>
      <c r="BJ94" s="153"/>
      <c r="BK94" s="153"/>
      <c r="BL94" s="153"/>
      <c r="BM94" s="153"/>
      <c r="BN94" s="153"/>
      <c r="BO94" s="153"/>
      <c r="BP94" s="153"/>
      <c r="BQ94" s="153"/>
      <c r="BR94" s="153"/>
      <c r="BS94" s="153"/>
      <c r="BT94" s="153"/>
      <c r="BU94" s="153"/>
      <c r="BV94" s="153"/>
      <c r="BW94" s="153"/>
      <c r="BX94" s="153"/>
      <c r="BY94" s="153"/>
      <c r="BZ94" s="153"/>
      <c r="CA94" s="153"/>
      <c r="CB94" s="153"/>
      <c r="CC94" s="153"/>
      <c r="CD94" s="153"/>
      <c r="CE94" s="153"/>
      <c r="CF94" s="153"/>
      <c r="CG94" s="153"/>
      <c r="CH94" s="153"/>
      <c r="CI94" s="153"/>
      <c r="CJ94" s="153"/>
      <c r="CK94" s="153"/>
      <c r="CL94" s="153"/>
      <c r="CM94" s="153"/>
      <c r="CN94" s="153"/>
      <c r="CO94" s="153"/>
      <c r="CP94" s="153"/>
      <c r="CQ94" s="153"/>
      <c r="CR94" s="153"/>
      <c r="CS94" s="153"/>
      <c r="CT94" s="153"/>
      <c r="CU94" s="153"/>
      <c r="CV94" s="153"/>
      <c r="CW94" s="153"/>
      <c r="CX94" s="153"/>
      <c r="CY94" s="153"/>
      <c r="CZ94" s="153"/>
      <c r="DA94" s="153"/>
      <c r="DB94" s="153"/>
      <c r="DC94" s="153"/>
      <c r="DD94" s="153"/>
      <c r="DE94" s="153"/>
      <c r="DF94" s="153"/>
      <c r="DG94" s="153"/>
      <c r="DH94" s="153"/>
      <c r="DI94" s="153"/>
      <c r="DJ94" s="153"/>
      <c r="DK94" s="153"/>
      <c r="DL94" s="153"/>
      <c r="DM94" s="153"/>
      <c r="DN94" s="153"/>
      <c r="DO94" s="153"/>
      <c r="DP94" s="153"/>
      <c r="DQ94" s="153"/>
      <c r="DR94" s="153"/>
      <c r="DS94" s="153"/>
      <c r="DT94" s="153"/>
      <c r="DU94" s="153"/>
      <c r="DV94" s="153"/>
      <c r="DW94" s="153"/>
      <c r="DX94" s="153"/>
      <c r="DY94" s="153"/>
      <c r="DZ94" s="153"/>
      <c r="EA94" s="153"/>
      <c r="EB94" s="153"/>
      <c r="EC94" s="153"/>
      <c r="ED94" s="153"/>
      <c r="EE94" s="153"/>
      <c r="EF94" s="153"/>
      <c r="EG94" s="153"/>
      <c r="EH94" s="153"/>
      <c r="EI94" s="153"/>
      <c r="EJ94" s="153"/>
      <c r="EK94" s="153"/>
      <c r="EL94" s="153"/>
      <c r="EM94" s="153"/>
      <c r="EN94" s="153"/>
      <c r="EO94" s="153"/>
      <c r="EP94" s="153"/>
      <c r="EQ94" s="153"/>
      <c r="ER94" s="153"/>
      <c r="ES94" s="153"/>
      <c r="ET94" s="153"/>
      <c r="EU94" s="153"/>
    </row>
    <row r="95" spans="1:151" s="52" customFormat="1" ht="13.15" customHeight="1">
      <c r="A95" s="175" t="s">
        <v>120</v>
      </c>
      <c r="B95" s="176"/>
      <c r="C95" s="74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39"/>
      <c r="AH95" s="153"/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  <c r="BI95" s="153"/>
      <c r="BJ95" s="153"/>
      <c r="BK95" s="153"/>
      <c r="BL95" s="153"/>
      <c r="BM95" s="153"/>
      <c r="BN95" s="153"/>
      <c r="BO95" s="153"/>
      <c r="BP95" s="153"/>
      <c r="BQ95" s="153"/>
      <c r="BR95" s="153"/>
      <c r="BS95" s="153"/>
      <c r="BT95" s="153"/>
      <c r="BU95" s="153"/>
      <c r="BV95" s="153"/>
      <c r="BW95" s="153"/>
      <c r="BX95" s="153"/>
      <c r="BY95" s="153"/>
      <c r="BZ95" s="153"/>
      <c r="CA95" s="153"/>
      <c r="CB95" s="153"/>
      <c r="CC95" s="153"/>
      <c r="CD95" s="153"/>
      <c r="CE95" s="153"/>
      <c r="CF95" s="153"/>
      <c r="CG95" s="153"/>
      <c r="CH95" s="153"/>
      <c r="CI95" s="153"/>
      <c r="CJ95" s="153"/>
      <c r="CK95" s="153"/>
      <c r="CL95" s="153"/>
      <c r="CM95" s="153"/>
      <c r="CN95" s="153"/>
      <c r="CO95" s="153"/>
      <c r="CP95" s="153"/>
      <c r="CQ95" s="153"/>
      <c r="CR95" s="153"/>
      <c r="CS95" s="153"/>
      <c r="CT95" s="153"/>
      <c r="CU95" s="153"/>
      <c r="CV95" s="153"/>
      <c r="CW95" s="153"/>
      <c r="CX95" s="153"/>
      <c r="CY95" s="153"/>
      <c r="CZ95" s="153"/>
      <c r="DA95" s="153"/>
      <c r="DB95" s="153"/>
      <c r="DC95" s="153"/>
      <c r="DD95" s="153"/>
      <c r="DE95" s="153"/>
      <c r="DF95" s="153"/>
      <c r="DG95" s="153"/>
      <c r="DH95" s="153"/>
      <c r="DI95" s="153"/>
      <c r="DJ95" s="153"/>
      <c r="DK95" s="153"/>
      <c r="DL95" s="153"/>
      <c r="DM95" s="153"/>
      <c r="DN95" s="153"/>
      <c r="DO95" s="153"/>
      <c r="DP95" s="153"/>
      <c r="DQ95" s="153"/>
      <c r="DR95" s="153"/>
      <c r="DS95" s="153"/>
      <c r="DT95" s="153"/>
      <c r="DU95" s="153"/>
      <c r="DV95" s="153"/>
      <c r="DW95" s="153"/>
      <c r="DX95" s="153"/>
      <c r="DY95" s="153"/>
      <c r="DZ95" s="153"/>
      <c r="EA95" s="153"/>
      <c r="EB95" s="153"/>
      <c r="EC95" s="153"/>
      <c r="ED95" s="153"/>
      <c r="EE95" s="153"/>
      <c r="EF95" s="153"/>
      <c r="EG95" s="153"/>
      <c r="EH95" s="153"/>
      <c r="EI95" s="153"/>
      <c r="EJ95" s="153"/>
      <c r="EK95" s="153"/>
      <c r="EL95" s="153"/>
      <c r="EM95" s="153"/>
      <c r="EN95" s="153"/>
      <c r="EO95" s="153"/>
      <c r="EP95" s="153"/>
      <c r="EQ95" s="153"/>
      <c r="ER95" s="153"/>
      <c r="ES95" s="153"/>
      <c r="ET95" s="153"/>
      <c r="EU95" s="153"/>
    </row>
    <row r="96" spans="1:151" s="34" customFormat="1" ht="13.15" customHeight="1">
      <c r="A96" s="55">
        <f>'Меню лето'!A120</f>
        <v>61</v>
      </c>
      <c r="B96" s="150" t="str">
        <f>'Меню лето'!B120</f>
        <v>Салат из моркови с яблоками и курагой</v>
      </c>
      <c r="C96" s="55">
        <f>'Меню лето'!C120</f>
        <v>60</v>
      </c>
      <c r="D96" s="20"/>
      <c r="E96" s="20"/>
      <c r="F96" s="20"/>
      <c r="G96" s="20"/>
      <c r="H96" s="20"/>
      <c r="I96" s="20"/>
      <c r="J96" s="20">
        <v>50</v>
      </c>
      <c r="K96" s="20">
        <v>10</v>
      </c>
      <c r="L96" s="20">
        <v>6</v>
      </c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>
        <v>2.5</v>
      </c>
      <c r="Y96" s="20"/>
      <c r="Z96" s="20"/>
      <c r="AA96" s="20"/>
      <c r="AB96" s="20"/>
      <c r="AC96" s="20"/>
      <c r="AD96" s="20"/>
      <c r="AE96" s="20"/>
      <c r="AF96" s="20"/>
      <c r="AG96" s="39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  <c r="BM96" s="153"/>
      <c r="BN96" s="153"/>
      <c r="BO96" s="153"/>
      <c r="BP96" s="153"/>
      <c r="BQ96" s="153"/>
      <c r="BR96" s="153"/>
      <c r="BS96" s="153"/>
      <c r="BT96" s="153"/>
      <c r="BU96" s="153"/>
      <c r="BV96" s="153"/>
      <c r="BW96" s="153"/>
      <c r="BX96" s="153"/>
      <c r="BY96" s="153"/>
      <c r="BZ96" s="153"/>
      <c r="CA96" s="153"/>
      <c r="CB96" s="153"/>
      <c r="CC96" s="153"/>
      <c r="CD96" s="153"/>
      <c r="CE96" s="153"/>
      <c r="CF96" s="153"/>
      <c r="CG96" s="153"/>
      <c r="CH96" s="153"/>
      <c r="CI96" s="153"/>
      <c r="CJ96" s="153"/>
      <c r="CK96" s="153"/>
      <c r="CL96" s="153"/>
      <c r="CM96" s="153"/>
      <c r="CN96" s="153"/>
      <c r="CO96" s="153"/>
      <c r="CP96" s="153"/>
      <c r="CQ96" s="153"/>
      <c r="CR96" s="153"/>
      <c r="CS96" s="153"/>
      <c r="CT96" s="153"/>
      <c r="CU96" s="153"/>
      <c r="CV96" s="153"/>
      <c r="CW96" s="153"/>
      <c r="CX96" s="153"/>
      <c r="CY96" s="153"/>
      <c r="CZ96" s="153"/>
      <c r="DA96" s="153"/>
      <c r="DB96" s="153"/>
      <c r="DC96" s="153"/>
      <c r="DD96" s="153"/>
      <c r="DE96" s="153"/>
      <c r="DF96" s="153"/>
      <c r="DG96" s="153"/>
      <c r="DH96" s="153"/>
      <c r="DI96" s="153"/>
      <c r="DJ96" s="153"/>
      <c r="DK96" s="153"/>
      <c r="DL96" s="153"/>
      <c r="DM96" s="153"/>
      <c r="DN96" s="153"/>
      <c r="DO96" s="153"/>
      <c r="DP96" s="153"/>
      <c r="DQ96" s="153"/>
      <c r="DR96" s="153"/>
      <c r="DS96" s="153"/>
      <c r="DT96" s="153"/>
      <c r="DU96" s="153"/>
      <c r="DV96" s="153"/>
      <c r="DW96" s="153"/>
      <c r="DX96" s="153"/>
      <c r="DY96" s="153"/>
      <c r="DZ96" s="153"/>
      <c r="EA96" s="153"/>
      <c r="EB96" s="153"/>
      <c r="EC96" s="153"/>
      <c r="ED96" s="153"/>
      <c r="EE96" s="153"/>
      <c r="EF96" s="153"/>
      <c r="EG96" s="153"/>
      <c r="EH96" s="153"/>
      <c r="EI96" s="153"/>
      <c r="EJ96" s="153"/>
      <c r="EK96" s="153"/>
      <c r="EL96" s="153"/>
      <c r="EM96" s="153"/>
      <c r="EN96" s="153"/>
      <c r="EO96" s="153"/>
      <c r="EP96" s="153"/>
      <c r="EQ96" s="153"/>
      <c r="ER96" s="153"/>
      <c r="ES96" s="153"/>
      <c r="ET96" s="153"/>
      <c r="EU96" s="153"/>
    </row>
    <row r="97" spans="1:151" s="28" customFormat="1" ht="13.15" customHeight="1">
      <c r="A97" s="55">
        <f>'Меню лето'!A121</f>
        <v>222</v>
      </c>
      <c r="B97" s="150" t="str">
        <f>'Меню лето'!B121</f>
        <v>Пудинг из творога (запечённый)</v>
      </c>
      <c r="C97" s="55">
        <f>'Меню лето'!C121</f>
        <v>160</v>
      </c>
      <c r="D97" s="27"/>
      <c r="E97" s="27"/>
      <c r="F97" s="27"/>
      <c r="G97" s="27">
        <v>12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>
        <v>128</v>
      </c>
      <c r="U97" s="27"/>
      <c r="V97" s="27">
        <v>19</v>
      </c>
      <c r="W97" s="27"/>
      <c r="X97" s="27"/>
      <c r="Y97" s="27">
        <v>5</v>
      </c>
      <c r="Z97" s="27">
        <v>5</v>
      </c>
      <c r="AA97" s="27"/>
      <c r="AB97" s="27"/>
      <c r="AC97" s="27"/>
      <c r="AD97" s="27"/>
      <c r="AE97" s="27"/>
      <c r="AF97" s="27"/>
      <c r="AG97" s="20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</row>
    <row r="98" spans="1:151" ht="13.15" customHeight="1">
      <c r="A98" s="55"/>
      <c r="B98" s="150" t="str">
        <f>'Меню лето'!B122</f>
        <v>Сгущеное молоко</v>
      </c>
      <c r="C98" s="55">
        <f>'Меню лето'!C122</f>
        <v>30</v>
      </c>
      <c r="AG98" s="20"/>
    </row>
    <row r="99" spans="1:151" s="28" customFormat="1" ht="13.15" customHeight="1">
      <c r="A99" s="55">
        <f>'Меню лето'!A123</f>
        <v>349</v>
      </c>
      <c r="B99" s="150" t="str">
        <f>'Меню лето'!B123</f>
        <v>Компот из сухофруктов</v>
      </c>
      <c r="C99" s="55">
        <f>'Меню лето'!C123</f>
        <v>200</v>
      </c>
      <c r="D99" s="27"/>
      <c r="E99" s="27"/>
      <c r="F99" s="27"/>
      <c r="G99" s="27"/>
      <c r="H99" s="27"/>
      <c r="I99" s="27"/>
      <c r="J99" s="27"/>
      <c r="K99" s="27"/>
      <c r="L99" s="27">
        <v>30</v>
      </c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>
        <v>10</v>
      </c>
      <c r="AA99" s="27"/>
      <c r="AB99" s="27"/>
      <c r="AC99" s="27"/>
      <c r="AD99" s="27"/>
      <c r="AE99" s="27"/>
      <c r="AF99" s="27"/>
      <c r="AG99" s="20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</row>
    <row r="100" spans="1:151" s="28" customFormat="1" ht="13.15" customHeight="1">
      <c r="A100" s="55"/>
      <c r="B100" s="150" t="str">
        <f>'Меню лето'!B124</f>
        <v>Хлеб пшеничный</v>
      </c>
      <c r="C100" s="55">
        <f>'Меню лето'!C124</f>
        <v>20</v>
      </c>
      <c r="D100" s="27"/>
      <c r="E100" s="27">
        <v>20</v>
      </c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0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</row>
    <row r="101" spans="1:151" s="30" customFormat="1" ht="13.15" customHeight="1">
      <c r="A101" s="55">
        <f>'Меню лето'!A125</f>
        <v>338</v>
      </c>
      <c r="B101" s="150" t="str">
        <f>'Меню лето'!B125</f>
        <v>Плоды или ягоды свежие</v>
      </c>
      <c r="C101" s="55">
        <f>'Меню лето'!C125</f>
        <v>120</v>
      </c>
      <c r="D101" s="27"/>
      <c r="E101" s="27"/>
      <c r="F101" s="27"/>
      <c r="G101" s="27"/>
      <c r="H101" s="27"/>
      <c r="I101" s="27"/>
      <c r="J101" s="27"/>
      <c r="K101" s="27">
        <v>120</v>
      </c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0"/>
      <c r="AG101" s="27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</row>
    <row r="102" spans="1:151" s="34" customFormat="1" ht="13.15" customHeight="1">
      <c r="A102" s="55"/>
      <c r="B102" s="56"/>
      <c r="C102" s="76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39"/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  <c r="BI102" s="153"/>
      <c r="BJ102" s="153"/>
      <c r="BK102" s="153"/>
      <c r="BL102" s="153"/>
      <c r="BM102" s="153"/>
      <c r="BN102" s="153"/>
      <c r="BO102" s="153"/>
      <c r="BP102" s="153"/>
      <c r="BQ102" s="153"/>
      <c r="BR102" s="153"/>
      <c r="BS102" s="153"/>
      <c r="BT102" s="153"/>
      <c r="BU102" s="153"/>
      <c r="BV102" s="153"/>
      <c r="BW102" s="153"/>
      <c r="BX102" s="153"/>
      <c r="BY102" s="153"/>
      <c r="BZ102" s="153"/>
      <c r="CA102" s="153"/>
      <c r="CB102" s="153"/>
      <c r="CC102" s="153"/>
      <c r="CD102" s="153"/>
      <c r="CE102" s="153"/>
      <c r="CF102" s="153"/>
      <c r="CG102" s="153"/>
      <c r="CH102" s="153"/>
      <c r="CI102" s="153"/>
      <c r="CJ102" s="153"/>
      <c r="CK102" s="153"/>
      <c r="CL102" s="153"/>
      <c r="CM102" s="153"/>
      <c r="CN102" s="153"/>
      <c r="CO102" s="153"/>
      <c r="CP102" s="153"/>
      <c r="CQ102" s="153"/>
      <c r="CR102" s="153"/>
      <c r="CS102" s="153"/>
      <c r="CT102" s="153"/>
      <c r="CU102" s="153"/>
      <c r="CV102" s="153"/>
      <c r="CW102" s="153"/>
      <c r="CX102" s="153"/>
      <c r="CY102" s="153"/>
      <c r="CZ102" s="153"/>
      <c r="DA102" s="153"/>
      <c r="DB102" s="153"/>
      <c r="DC102" s="153"/>
      <c r="DD102" s="153"/>
      <c r="DE102" s="153"/>
      <c r="DF102" s="153"/>
      <c r="DG102" s="153"/>
      <c r="DH102" s="153"/>
      <c r="DI102" s="153"/>
      <c r="DJ102" s="153"/>
      <c r="DK102" s="153"/>
      <c r="DL102" s="153"/>
      <c r="DM102" s="153"/>
      <c r="DN102" s="153"/>
      <c r="DO102" s="153"/>
      <c r="DP102" s="153"/>
      <c r="DQ102" s="153"/>
      <c r="DR102" s="153"/>
      <c r="DS102" s="153"/>
      <c r="DT102" s="153"/>
      <c r="DU102" s="153"/>
      <c r="DV102" s="153"/>
      <c r="DW102" s="153"/>
      <c r="DX102" s="153"/>
      <c r="DY102" s="153"/>
      <c r="DZ102" s="153"/>
      <c r="EA102" s="153"/>
      <c r="EB102" s="153"/>
      <c r="EC102" s="153"/>
      <c r="ED102" s="153"/>
      <c r="EE102" s="153"/>
      <c r="EF102" s="153"/>
      <c r="EG102" s="153"/>
      <c r="EH102" s="153"/>
      <c r="EI102" s="153"/>
      <c r="EJ102" s="153"/>
      <c r="EK102" s="153"/>
      <c r="EL102" s="153"/>
      <c r="EM102" s="153"/>
      <c r="EN102" s="153"/>
      <c r="EO102" s="153"/>
      <c r="EP102" s="153"/>
      <c r="EQ102" s="153"/>
      <c r="ER102" s="153"/>
      <c r="ES102" s="153"/>
      <c r="ET102" s="153"/>
      <c r="EU102" s="153"/>
    </row>
    <row r="103" spans="1:151" s="35" customFormat="1" ht="13.15" customHeight="1">
      <c r="A103" s="31"/>
      <c r="B103" s="32" t="s">
        <v>25</v>
      </c>
      <c r="C103" s="86">
        <f t="shared" ref="C103:AE103" si="9">SUM(C96:C102)</f>
        <v>590</v>
      </c>
      <c r="D103" s="33">
        <f t="shared" si="9"/>
        <v>0</v>
      </c>
      <c r="E103" s="33">
        <f t="shared" si="9"/>
        <v>20</v>
      </c>
      <c r="F103" s="33">
        <f t="shared" si="9"/>
        <v>0</v>
      </c>
      <c r="G103" s="33">
        <f t="shared" si="9"/>
        <v>12</v>
      </c>
      <c r="H103" s="33">
        <f t="shared" si="9"/>
        <v>0</v>
      </c>
      <c r="I103" s="33">
        <f t="shared" si="9"/>
        <v>0</v>
      </c>
      <c r="J103" s="33">
        <f t="shared" si="9"/>
        <v>50</v>
      </c>
      <c r="K103" s="33">
        <f t="shared" si="9"/>
        <v>130</v>
      </c>
      <c r="L103" s="33">
        <f t="shared" si="9"/>
        <v>36</v>
      </c>
      <c r="M103" s="33">
        <f t="shared" si="9"/>
        <v>0</v>
      </c>
      <c r="N103" s="33">
        <f t="shared" si="9"/>
        <v>0</v>
      </c>
      <c r="O103" s="33">
        <f t="shared" si="9"/>
        <v>0</v>
      </c>
      <c r="P103" s="33">
        <f t="shared" si="9"/>
        <v>0</v>
      </c>
      <c r="Q103" s="33">
        <f t="shared" si="9"/>
        <v>0</v>
      </c>
      <c r="R103" s="33">
        <f t="shared" si="9"/>
        <v>0</v>
      </c>
      <c r="S103" s="33">
        <f t="shared" si="9"/>
        <v>0</v>
      </c>
      <c r="T103" s="33">
        <f t="shared" si="9"/>
        <v>128</v>
      </c>
      <c r="U103" s="33">
        <f t="shared" si="9"/>
        <v>0</v>
      </c>
      <c r="V103" s="33">
        <f t="shared" si="9"/>
        <v>19</v>
      </c>
      <c r="W103" s="33">
        <f t="shared" si="9"/>
        <v>0</v>
      </c>
      <c r="X103" s="33">
        <f t="shared" si="9"/>
        <v>2.5</v>
      </c>
      <c r="Y103" s="33">
        <f t="shared" si="9"/>
        <v>5</v>
      </c>
      <c r="Z103" s="33">
        <f t="shared" si="9"/>
        <v>15</v>
      </c>
      <c r="AA103" s="33">
        <f t="shared" si="9"/>
        <v>0</v>
      </c>
      <c r="AB103" s="33">
        <f t="shared" si="9"/>
        <v>0</v>
      </c>
      <c r="AC103" s="33">
        <f t="shared" si="9"/>
        <v>0</v>
      </c>
      <c r="AD103" s="33">
        <f t="shared" si="9"/>
        <v>0</v>
      </c>
      <c r="AE103" s="33">
        <f t="shared" si="9"/>
        <v>0</v>
      </c>
      <c r="AF103" s="33">
        <f>SUM(AF60:AF102)</f>
        <v>0</v>
      </c>
      <c r="AG103" s="33"/>
      <c r="AH103" s="71"/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  <c r="BI103" s="153"/>
      <c r="BJ103" s="153"/>
      <c r="BK103" s="153"/>
      <c r="BL103" s="153"/>
      <c r="BM103" s="153"/>
      <c r="BN103" s="153"/>
      <c r="BO103" s="153"/>
      <c r="BP103" s="153"/>
      <c r="BQ103" s="153"/>
      <c r="BR103" s="153"/>
      <c r="BS103" s="153"/>
      <c r="BT103" s="153"/>
      <c r="BU103" s="153"/>
      <c r="BV103" s="153"/>
      <c r="BW103" s="153"/>
      <c r="BX103" s="153"/>
      <c r="BY103" s="153"/>
      <c r="BZ103" s="153"/>
      <c r="CA103" s="153"/>
      <c r="CB103" s="153"/>
      <c r="CC103" s="153"/>
      <c r="CD103" s="153"/>
      <c r="CE103" s="153"/>
      <c r="CF103" s="153"/>
      <c r="CG103" s="153"/>
      <c r="CH103" s="153"/>
      <c r="CI103" s="153"/>
      <c r="CJ103" s="153"/>
      <c r="CK103" s="153"/>
      <c r="CL103" s="153"/>
      <c r="CM103" s="153"/>
      <c r="CN103" s="153"/>
      <c r="CO103" s="153"/>
      <c r="CP103" s="153"/>
      <c r="CQ103" s="153"/>
      <c r="CR103" s="153"/>
      <c r="CS103" s="153"/>
      <c r="CT103" s="153"/>
      <c r="CU103" s="153"/>
      <c r="CV103" s="153"/>
      <c r="CW103" s="153"/>
      <c r="CX103" s="153"/>
      <c r="CY103" s="153"/>
      <c r="CZ103" s="153"/>
      <c r="DA103" s="153"/>
      <c r="DB103" s="153"/>
      <c r="DC103" s="153"/>
      <c r="DD103" s="153"/>
      <c r="DE103" s="153"/>
      <c r="DF103" s="153"/>
      <c r="DG103" s="153"/>
      <c r="DH103" s="153"/>
      <c r="DI103" s="153"/>
      <c r="DJ103" s="153"/>
      <c r="DK103" s="153"/>
      <c r="DL103" s="153"/>
      <c r="DM103" s="153"/>
      <c r="DN103" s="153"/>
      <c r="DO103" s="153"/>
      <c r="DP103" s="153"/>
      <c r="DQ103" s="153"/>
      <c r="DR103" s="153"/>
      <c r="DS103" s="153"/>
      <c r="DT103" s="153"/>
      <c r="DU103" s="153"/>
      <c r="DV103" s="153"/>
      <c r="DW103" s="153"/>
      <c r="DX103" s="153"/>
      <c r="DY103" s="153"/>
      <c r="DZ103" s="153"/>
      <c r="EA103" s="153"/>
      <c r="EB103" s="153"/>
      <c r="EC103" s="153"/>
      <c r="ED103" s="153"/>
      <c r="EE103" s="153"/>
      <c r="EF103" s="153"/>
      <c r="EG103" s="153"/>
      <c r="EH103" s="153"/>
      <c r="EI103" s="153"/>
      <c r="EJ103" s="153"/>
      <c r="EK103" s="153"/>
      <c r="EL103" s="153"/>
      <c r="EM103" s="153"/>
      <c r="EN103" s="153"/>
      <c r="EO103" s="153"/>
      <c r="EP103" s="153"/>
      <c r="EQ103" s="153"/>
      <c r="ER103" s="153"/>
      <c r="ES103" s="153"/>
      <c r="ET103" s="153"/>
      <c r="EU103" s="153"/>
    </row>
    <row r="104" spans="1:151" s="34" customFormat="1" ht="13.15" customHeight="1">
      <c r="A104" s="43"/>
      <c r="B104" s="44"/>
      <c r="C104" s="76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39"/>
      <c r="AH104" s="153"/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  <c r="BI104" s="153"/>
      <c r="BJ104" s="153"/>
      <c r="BK104" s="153"/>
      <c r="BL104" s="153"/>
      <c r="BM104" s="153"/>
      <c r="BN104" s="153"/>
      <c r="BO104" s="153"/>
      <c r="BP104" s="153"/>
      <c r="BQ104" s="153"/>
      <c r="BR104" s="153"/>
      <c r="BS104" s="153"/>
      <c r="BT104" s="153"/>
      <c r="BU104" s="153"/>
      <c r="BV104" s="153"/>
      <c r="BW104" s="153"/>
      <c r="BX104" s="153"/>
      <c r="BY104" s="153"/>
      <c r="BZ104" s="153"/>
      <c r="CA104" s="153"/>
      <c r="CB104" s="153"/>
      <c r="CC104" s="153"/>
      <c r="CD104" s="153"/>
      <c r="CE104" s="153"/>
      <c r="CF104" s="153"/>
      <c r="CG104" s="153"/>
      <c r="CH104" s="153"/>
      <c r="CI104" s="153"/>
      <c r="CJ104" s="153"/>
      <c r="CK104" s="153"/>
      <c r="CL104" s="153"/>
      <c r="CM104" s="153"/>
      <c r="CN104" s="153"/>
      <c r="CO104" s="153"/>
      <c r="CP104" s="153"/>
      <c r="CQ104" s="153"/>
      <c r="CR104" s="153"/>
      <c r="CS104" s="153"/>
      <c r="CT104" s="153"/>
      <c r="CU104" s="153"/>
      <c r="CV104" s="153"/>
      <c r="CW104" s="153"/>
      <c r="CX104" s="153"/>
      <c r="CY104" s="153"/>
      <c r="CZ104" s="153"/>
      <c r="DA104" s="153"/>
      <c r="DB104" s="153"/>
      <c r="DC104" s="153"/>
      <c r="DD104" s="153"/>
      <c r="DE104" s="153"/>
      <c r="DF104" s="153"/>
      <c r="DG104" s="153"/>
      <c r="DH104" s="153"/>
      <c r="DI104" s="153"/>
      <c r="DJ104" s="153"/>
      <c r="DK104" s="153"/>
      <c r="DL104" s="153"/>
      <c r="DM104" s="153"/>
      <c r="DN104" s="153"/>
      <c r="DO104" s="153"/>
      <c r="DP104" s="153"/>
      <c r="DQ104" s="153"/>
      <c r="DR104" s="153"/>
      <c r="DS104" s="153"/>
      <c r="DT104" s="153"/>
      <c r="DU104" s="153"/>
      <c r="DV104" s="153"/>
      <c r="DW104" s="153"/>
      <c r="DX104" s="153"/>
      <c r="DY104" s="153"/>
      <c r="DZ104" s="153"/>
      <c r="EA104" s="153"/>
      <c r="EB104" s="153"/>
      <c r="EC104" s="153"/>
      <c r="ED104" s="153"/>
      <c r="EE104" s="153"/>
      <c r="EF104" s="153"/>
      <c r="EG104" s="153"/>
      <c r="EH104" s="153"/>
      <c r="EI104" s="153"/>
      <c r="EJ104" s="153"/>
      <c r="EK104" s="153"/>
      <c r="EL104" s="153"/>
      <c r="EM104" s="153"/>
      <c r="EN104" s="153"/>
      <c r="EO104" s="153"/>
      <c r="EP104" s="153"/>
      <c r="EQ104" s="153"/>
      <c r="ER104" s="153"/>
      <c r="ES104" s="153"/>
      <c r="ET104" s="153"/>
      <c r="EU104" s="153"/>
    </row>
    <row r="105" spans="1:151" s="52" customFormat="1" ht="13.15" customHeight="1">
      <c r="A105" s="58"/>
      <c r="B105" s="59" t="s">
        <v>74</v>
      </c>
      <c r="C105" s="106"/>
      <c r="D105" s="102">
        <f t="shared" ref="D105:N105" si="10">D31+D83+D103+D52+D72+D61+D11+D41+D93+D21</f>
        <v>200</v>
      </c>
      <c r="E105" s="102">
        <f t="shared" si="10"/>
        <v>287.39999999999998</v>
      </c>
      <c r="F105" s="102">
        <f t="shared" si="10"/>
        <v>4</v>
      </c>
      <c r="G105" s="102">
        <f t="shared" si="10"/>
        <v>107</v>
      </c>
      <c r="H105" s="102">
        <f t="shared" si="10"/>
        <v>38.5</v>
      </c>
      <c r="I105" s="102">
        <f t="shared" si="10"/>
        <v>491</v>
      </c>
      <c r="J105" s="102">
        <f t="shared" si="10"/>
        <v>665.9</v>
      </c>
      <c r="K105" s="102">
        <f t="shared" si="10"/>
        <v>447</v>
      </c>
      <c r="L105" s="102">
        <f t="shared" si="10"/>
        <v>36</v>
      </c>
      <c r="M105" s="102">
        <f t="shared" si="10"/>
        <v>300</v>
      </c>
      <c r="N105" s="102">
        <f t="shared" si="10"/>
        <v>183.5</v>
      </c>
      <c r="O105" s="102">
        <f t="shared" ref="O105:AG105" si="11">O31+O103+O93+O83+O41+O61+O52+O72+O11+O21</f>
        <v>37.5</v>
      </c>
      <c r="P105" s="102">
        <f t="shared" si="11"/>
        <v>91</v>
      </c>
      <c r="Q105" s="102">
        <f t="shared" si="11"/>
        <v>145</v>
      </c>
      <c r="R105" s="102">
        <f t="shared" si="11"/>
        <v>773.80000000000007</v>
      </c>
      <c r="S105" s="102">
        <f t="shared" si="11"/>
        <v>0</v>
      </c>
      <c r="T105" s="102">
        <f t="shared" si="11"/>
        <v>128</v>
      </c>
      <c r="U105" s="102">
        <f t="shared" si="11"/>
        <v>24</v>
      </c>
      <c r="V105" s="102">
        <f t="shared" si="11"/>
        <v>25</v>
      </c>
      <c r="W105" s="102">
        <f t="shared" si="11"/>
        <v>73</v>
      </c>
      <c r="X105" s="102">
        <f t="shared" si="11"/>
        <v>36</v>
      </c>
      <c r="Y105" s="102">
        <f t="shared" si="11"/>
        <v>97.4</v>
      </c>
      <c r="Z105" s="102">
        <f t="shared" si="11"/>
        <v>97</v>
      </c>
      <c r="AA105" s="102">
        <f t="shared" si="11"/>
        <v>25</v>
      </c>
      <c r="AB105" s="102">
        <f t="shared" si="11"/>
        <v>0.89999999999999991</v>
      </c>
      <c r="AC105" s="102">
        <f t="shared" si="11"/>
        <v>3</v>
      </c>
      <c r="AD105" s="102">
        <f t="shared" si="11"/>
        <v>0</v>
      </c>
      <c r="AE105" s="102">
        <f t="shared" si="11"/>
        <v>0</v>
      </c>
      <c r="AF105" s="102">
        <f t="shared" si="11"/>
        <v>0</v>
      </c>
      <c r="AG105" s="102">
        <f t="shared" si="11"/>
        <v>0</v>
      </c>
      <c r="AH105" s="153"/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  <c r="BI105" s="153"/>
      <c r="BJ105" s="153"/>
      <c r="BK105" s="153"/>
      <c r="BL105" s="153"/>
      <c r="BM105" s="153"/>
      <c r="BN105" s="153"/>
      <c r="BO105" s="153"/>
      <c r="BP105" s="153"/>
      <c r="BQ105" s="153"/>
      <c r="BR105" s="153"/>
      <c r="BS105" s="153"/>
      <c r="BT105" s="153"/>
      <c r="BU105" s="153"/>
      <c r="BV105" s="153"/>
      <c r="BW105" s="153"/>
      <c r="BX105" s="153"/>
      <c r="BY105" s="153"/>
      <c r="BZ105" s="153"/>
      <c r="CA105" s="153"/>
      <c r="CB105" s="153"/>
      <c r="CC105" s="153"/>
      <c r="CD105" s="153"/>
      <c r="CE105" s="153"/>
      <c r="CF105" s="153"/>
      <c r="CG105" s="153"/>
      <c r="CH105" s="153"/>
      <c r="CI105" s="153"/>
      <c r="CJ105" s="153"/>
      <c r="CK105" s="153"/>
      <c r="CL105" s="153"/>
      <c r="CM105" s="153"/>
      <c r="CN105" s="153"/>
      <c r="CO105" s="153"/>
      <c r="CP105" s="153"/>
      <c r="CQ105" s="153"/>
      <c r="CR105" s="153"/>
      <c r="CS105" s="153"/>
      <c r="CT105" s="153"/>
      <c r="CU105" s="153"/>
      <c r="CV105" s="153"/>
      <c r="CW105" s="153"/>
      <c r="CX105" s="153"/>
      <c r="CY105" s="153"/>
      <c r="CZ105" s="153"/>
      <c r="DA105" s="153"/>
      <c r="DB105" s="153"/>
      <c r="DC105" s="153"/>
      <c r="DD105" s="153"/>
      <c r="DE105" s="153"/>
      <c r="DF105" s="153"/>
      <c r="DG105" s="153"/>
      <c r="DH105" s="153"/>
      <c r="DI105" s="153"/>
      <c r="DJ105" s="153"/>
      <c r="DK105" s="153"/>
      <c r="DL105" s="153"/>
      <c r="DM105" s="153"/>
      <c r="DN105" s="153"/>
      <c r="DO105" s="153"/>
      <c r="DP105" s="153"/>
      <c r="DQ105" s="153"/>
      <c r="DR105" s="153"/>
      <c r="DS105" s="153"/>
      <c r="DT105" s="153"/>
      <c r="DU105" s="153"/>
      <c r="DV105" s="153"/>
      <c r="DW105" s="153"/>
      <c r="DX105" s="153"/>
      <c r="DY105" s="153"/>
      <c r="DZ105" s="153"/>
      <c r="EA105" s="153"/>
      <c r="EB105" s="153"/>
      <c r="EC105" s="153"/>
      <c r="ED105" s="153"/>
      <c r="EE105" s="153"/>
      <c r="EF105" s="153"/>
      <c r="EG105" s="153"/>
      <c r="EH105" s="153"/>
      <c r="EI105" s="153"/>
      <c r="EJ105" s="153"/>
      <c r="EK105" s="153"/>
      <c r="EL105" s="153"/>
      <c r="EM105" s="153"/>
      <c r="EN105" s="153"/>
      <c r="EO105" s="153"/>
      <c r="EP105" s="153"/>
      <c r="EQ105" s="153"/>
      <c r="ER105" s="153"/>
      <c r="ES105" s="153"/>
      <c r="ET105" s="153"/>
      <c r="EU105" s="153"/>
    </row>
    <row r="106" spans="1:151" s="34" customFormat="1" ht="13.15" customHeight="1">
      <c r="A106" s="43"/>
      <c r="B106" s="101"/>
      <c r="C106" s="76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  <c r="BI106" s="153"/>
      <c r="BJ106" s="153"/>
      <c r="BK106" s="153"/>
      <c r="BL106" s="153"/>
      <c r="BM106" s="153"/>
      <c r="BN106" s="153"/>
      <c r="BO106" s="153"/>
      <c r="BP106" s="153"/>
      <c r="BQ106" s="153"/>
      <c r="BR106" s="153"/>
      <c r="BS106" s="153"/>
      <c r="BT106" s="153"/>
      <c r="BU106" s="153"/>
      <c r="BV106" s="153"/>
      <c r="BW106" s="153"/>
      <c r="BX106" s="153"/>
      <c r="BY106" s="153"/>
      <c r="BZ106" s="153"/>
      <c r="CA106" s="153"/>
      <c r="CB106" s="153"/>
      <c r="CC106" s="153"/>
      <c r="CD106" s="153"/>
      <c r="CE106" s="153"/>
      <c r="CF106" s="153"/>
      <c r="CG106" s="153"/>
      <c r="CH106" s="153"/>
      <c r="CI106" s="153"/>
      <c r="CJ106" s="153"/>
      <c r="CK106" s="153"/>
      <c r="CL106" s="153"/>
      <c r="CM106" s="153"/>
      <c r="CN106" s="153"/>
      <c r="CO106" s="153"/>
      <c r="CP106" s="153"/>
      <c r="CQ106" s="153"/>
      <c r="CR106" s="153"/>
      <c r="CS106" s="153"/>
      <c r="CT106" s="153"/>
      <c r="CU106" s="153"/>
      <c r="CV106" s="153"/>
      <c r="CW106" s="153"/>
      <c r="CX106" s="153"/>
      <c r="CY106" s="153"/>
      <c r="CZ106" s="153"/>
      <c r="DA106" s="153"/>
      <c r="DB106" s="153"/>
      <c r="DC106" s="153"/>
      <c r="DD106" s="153"/>
      <c r="DE106" s="153"/>
      <c r="DF106" s="153"/>
      <c r="DG106" s="153"/>
      <c r="DH106" s="153"/>
      <c r="DI106" s="153"/>
      <c r="DJ106" s="153"/>
      <c r="DK106" s="153"/>
      <c r="DL106" s="153"/>
      <c r="DM106" s="153"/>
      <c r="DN106" s="153"/>
      <c r="DO106" s="153"/>
      <c r="DP106" s="153"/>
      <c r="DQ106" s="153"/>
      <c r="DR106" s="153"/>
      <c r="DS106" s="153"/>
      <c r="DT106" s="153"/>
      <c r="DU106" s="153"/>
      <c r="DV106" s="153"/>
      <c r="DW106" s="153"/>
      <c r="DX106" s="153"/>
      <c r="DY106" s="153"/>
      <c r="DZ106" s="153"/>
      <c r="EA106" s="153"/>
      <c r="EB106" s="153"/>
      <c r="EC106" s="153"/>
      <c r="ED106" s="153"/>
      <c r="EE106" s="153"/>
      <c r="EF106" s="153"/>
      <c r="EG106" s="153"/>
      <c r="EH106" s="153"/>
      <c r="EI106" s="153"/>
      <c r="EJ106" s="153"/>
      <c r="EK106" s="153"/>
      <c r="EL106" s="153"/>
      <c r="EM106" s="153"/>
      <c r="EN106" s="153"/>
      <c r="EO106" s="153"/>
      <c r="EP106" s="153"/>
      <c r="EQ106" s="153"/>
      <c r="ER106" s="153"/>
      <c r="ES106" s="153"/>
      <c r="ET106" s="153"/>
      <c r="EU106" s="153"/>
    </row>
    <row r="107" spans="1:151" s="52" customFormat="1" ht="13.15" customHeight="1">
      <c r="A107" s="60"/>
      <c r="B107" s="61" t="s">
        <v>99</v>
      </c>
      <c r="C107" s="74"/>
      <c r="D107" s="19">
        <f>H116</f>
        <v>200</v>
      </c>
      <c r="E107" s="19">
        <f>I116</f>
        <v>280</v>
      </c>
      <c r="F107" s="19">
        <f>H118</f>
        <v>37.5</v>
      </c>
      <c r="G107" s="19">
        <f>H119</f>
        <v>112.5</v>
      </c>
      <c r="H107" s="19">
        <f>H120</f>
        <v>37.5</v>
      </c>
      <c r="I107" s="19">
        <f>H121</f>
        <v>470</v>
      </c>
      <c r="J107" s="19">
        <f>H122</f>
        <v>700</v>
      </c>
      <c r="K107" s="19">
        <f>H123</f>
        <v>462.5</v>
      </c>
      <c r="L107" s="19">
        <f>H124</f>
        <v>37.5</v>
      </c>
      <c r="M107" s="19">
        <f>H125</f>
        <v>500</v>
      </c>
      <c r="N107" s="19">
        <f>H126</f>
        <v>175</v>
      </c>
      <c r="O107" s="19">
        <f>H127</f>
        <v>37.5</v>
      </c>
      <c r="P107" s="19">
        <f>H128</f>
        <v>87.5</v>
      </c>
      <c r="Q107" s="19">
        <f>H129</f>
        <v>145</v>
      </c>
      <c r="R107" s="19">
        <f>H130</f>
        <v>750</v>
      </c>
      <c r="S107" s="19">
        <f>H131</f>
        <v>375</v>
      </c>
      <c r="T107" s="19">
        <f>H132</f>
        <v>125</v>
      </c>
      <c r="U107" s="19">
        <f>H133</f>
        <v>24.5</v>
      </c>
      <c r="V107" s="19">
        <f>H134</f>
        <v>25</v>
      </c>
      <c r="W107" s="19">
        <f>H135</f>
        <v>75</v>
      </c>
      <c r="X107" s="19">
        <f>H136</f>
        <v>37.5</v>
      </c>
      <c r="Y107" s="19">
        <f>H137</f>
        <v>100</v>
      </c>
      <c r="Z107" s="19">
        <f>H138</f>
        <v>100</v>
      </c>
      <c r="AA107" s="19">
        <f>H139</f>
        <v>25</v>
      </c>
      <c r="AB107" s="19">
        <f>H140</f>
        <v>1</v>
      </c>
      <c r="AC107" s="19">
        <f>H141</f>
        <v>3</v>
      </c>
      <c r="AD107" s="19">
        <f>H143</f>
        <v>2.5</v>
      </c>
      <c r="AE107" s="19">
        <f>H144</f>
        <v>7.5</v>
      </c>
      <c r="AF107" s="19">
        <f>H145</f>
        <v>5</v>
      </c>
      <c r="AG107" s="19">
        <f>I145</f>
        <v>7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  <c r="BI107" s="153"/>
      <c r="BJ107" s="153"/>
      <c r="BK107" s="153"/>
      <c r="BL107" s="153"/>
      <c r="BM107" s="153"/>
      <c r="BN107" s="153"/>
      <c r="BO107" s="153"/>
      <c r="BP107" s="153"/>
      <c r="BQ107" s="153"/>
      <c r="BR107" s="153"/>
      <c r="BS107" s="153"/>
      <c r="BT107" s="153"/>
      <c r="BU107" s="153"/>
      <c r="BV107" s="153"/>
      <c r="BW107" s="153"/>
      <c r="BX107" s="153"/>
      <c r="BY107" s="153"/>
      <c r="BZ107" s="153"/>
      <c r="CA107" s="153"/>
      <c r="CB107" s="153"/>
      <c r="CC107" s="153"/>
      <c r="CD107" s="153"/>
      <c r="CE107" s="153"/>
      <c r="CF107" s="153"/>
      <c r="CG107" s="153"/>
      <c r="CH107" s="153"/>
      <c r="CI107" s="153"/>
      <c r="CJ107" s="153"/>
      <c r="CK107" s="153"/>
      <c r="CL107" s="153"/>
      <c r="CM107" s="153"/>
      <c r="CN107" s="153"/>
      <c r="CO107" s="153"/>
      <c r="CP107" s="153"/>
      <c r="CQ107" s="153"/>
      <c r="CR107" s="153"/>
      <c r="CS107" s="153"/>
      <c r="CT107" s="153"/>
      <c r="CU107" s="153"/>
      <c r="CV107" s="153"/>
      <c r="CW107" s="153"/>
      <c r="CX107" s="153"/>
      <c r="CY107" s="153"/>
      <c r="CZ107" s="153"/>
      <c r="DA107" s="153"/>
      <c r="DB107" s="153"/>
      <c r="DC107" s="153"/>
      <c r="DD107" s="153"/>
      <c r="DE107" s="153"/>
      <c r="DF107" s="153"/>
      <c r="DG107" s="153"/>
      <c r="DH107" s="153"/>
      <c r="DI107" s="153"/>
      <c r="DJ107" s="153"/>
      <c r="DK107" s="153"/>
      <c r="DL107" s="153"/>
      <c r="DM107" s="153"/>
      <c r="DN107" s="153"/>
      <c r="DO107" s="153"/>
      <c r="DP107" s="153"/>
      <c r="DQ107" s="153"/>
      <c r="DR107" s="153"/>
      <c r="DS107" s="153"/>
      <c r="DT107" s="153"/>
      <c r="DU107" s="153"/>
      <c r="DV107" s="153"/>
      <c r="DW107" s="153"/>
      <c r="DX107" s="153"/>
      <c r="DY107" s="153"/>
      <c r="DZ107" s="153"/>
      <c r="EA107" s="153"/>
      <c r="EB107" s="153"/>
      <c r="EC107" s="153"/>
      <c r="ED107" s="153"/>
      <c r="EE107" s="153"/>
      <c r="EF107" s="153"/>
      <c r="EG107" s="153"/>
      <c r="EH107" s="153"/>
      <c r="EI107" s="153"/>
      <c r="EJ107" s="153"/>
      <c r="EK107" s="153"/>
      <c r="EL107" s="153"/>
      <c r="EM107" s="153"/>
      <c r="EN107" s="153"/>
      <c r="EO107" s="153"/>
      <c r="EP107" s="153"/>
      <c r="EQ107" s="153"/>
      <c r="ER107" s="153"/>
      <c r="ES107" s="153"/>
      <c r="ET107" s="153"/>
      <c r="EU107" s="153"/>
    </row>
    <row r="108" spans="1:151" ht="13.15" customHeight="1">
      <c r="A108" s="177" t="s">
        <v>73</v>
      </c>
      <c r="B108" s="178"/>
      <c r="D108" s="20">
        <f>D107/12</f>
        <v>16.666666666666668</v>
      </c>
      <c r="E108" s="20">
        <f t="shared" ref="E108:AG108" si="12">E107/12</f>
        <v>23.333333333333332</v>
      </c>
      <c r="F108" s="20">
        <f t="shared" si="12"/>
        <v>3.125</v>
      </c>
      <c r="G108" s="20">
        <f t="shared" si="12"/>
        <v>9.375</v>
      </c>
      <c r="H108" s="20">
        <f t="shared" si="12"/>
        <v>3.125</v>
      </c>
      <c r="I108" s="20">
        <f t="shared" si="12"/>
        <v>39.166666666666664</v>
      </c>
      <c r="J108" s="20">
        <f t="shared" si="12"/>
        <v>58.333333333333336</v>
      </c>
      <c r="K108" s="20">
        <f t="shared" si="12"/>
        <v>38.541666666666664</v>
      </c>
      <c r="L108" s="20">
        <f t="shared" si="12"/>
        <v>3.125</v>
      </c>
      <c r="M108" s="20">
        <f t="shared" si="12"/>
        <v>41.666666666666664</v>
      </c>
      <c r="N108" s="20">
        <f t="shared" si="12"/>
        <v>14.583333333333334</v>
      </c>
      <c r="O108" s="20">
        <f t="shared" si="12"/>
        <v>3.125</v>
      </c>
      <c r="P108" s="20">
        <f t="shared" si="12"/>
        <v>7.291666666666667</v>
      </c>
      <c r="Q108" s="20">
        <f t="shared" si="12"/>
        <v>12.083333333333334</v>
      </c>
      <c r="R108" s="20">
        <f t="shared" si="12"/>
        <v>62.5</v>
      </c>
      <c r="S108" s="20">
        <f t="shared" si="12"/>
        <v>31.25</v>
      </c>
      <c r="T108" s="20">
        <f t="shared" si="12"/>
        <v>10.416666666666666</v>
      </c>
      <c r="U108" s="20">
        <f t="shared" si="12"/>
        <v>2.0416666666666665</v>
      </c>
      <c r="V108" s="20">
        <f t="shared" si="12"/>
        <v>2.0833333333333335</v>
      </c>
      <c r="W108" s="20">
        <f t="shared" si="12"/>
        <v>6.25</v>
      </c>
      <c r="X108" s="20">
        <f t="shared" si="12"/>
        <v>3.125</v>
      </c>
      <c r="Y108" s="20">
        <f t="shared" si="12"/>
        <v>8.3333333333333339</v>
      </c>
      <c r="Z108" s="20">
        <f t="shared" si="12"/>
        <v>8.3333333333333339</v>
      </c>
      <c r="AA108" s="20">
        <f t="shared" si="12"/>
        <v>2.0833333333333335</v>
      </c>
      <c r="AB108" s="20">
        <f t="shared" si="12"/>
        <v>8.3333333333333329E-2</v>
      </c>
      <c r="AC108" s="20">
        <f t="shared" si="12"/>
        <v>0.25</v>
      </c>
      <c r="AD108" s="20">
        <f t="shared" si="12"/>
        <v>0.20833333333333334</v>
      </c>
      <c r="AE108" s="20">
        <f t="shared" si="12"/>
        <v>0.625</v>
      </c>
      <c r="AF108" s="20">
        <f t="shared" si="12"/>
        <v>0.41666666666666669</v>
      </c>
      <c r="AG108" s="20">
        <f t="shared" si="12"/>
        <v>0.58333333333333337</v>
      </c>
    </row>
    <row r="109" spans="1:151" s="64" customFormat="1" ht="13.15" customHeight="1">
      <c r="A109" s="62"/>
      <c r="B109" s="63" t="s">
        <v>26</v>
      </c>
      <c r="C109" s="107"/>
      <c r="D109" s="63">
        <f t="shared" ref="D109:AG109" si="13">-(100-(D105*100/D107))</f>
        <v>0</v>
      </c>
      <c r="E109" s="63">
        <f t="shared" si="13"/>
        <v>2.6428571428571246</v>
      </c>
      <c r="F109" s="63">
        <f t="shared" si="13"/>
        <v>-89.333333333333329</v>
      </c>
      <c r="G109" s="63">
        <f t="shared" si="13"/>
        <v>-4.8888888888888857</v>
      </c>
      <c r="H109" s="63">
        <f t="shared" si="13"/>
        <v>2.6666666666666714</v>
      </c>
      <c r="I109" s="63">
        <f t="shared" si="13"/>
        <v>4.4680851063829721</v>
      </c>
      <c r="J109" s="63">
        <f t="shared" si="13"/>
        <v>-4.8714285714285666</v>
      </c>
      <c r="K109" s="63">
        <f t="shared" si="13"/>
        <v>-3.3513513513513544</v>
      </c>
      <c r="L109" s="63">
        <f t="shared" si="13"/>
        <v>-4</v>
      </c>
      <c r="M109" s="63">
        <f t="shared" si="13"/>
        <v>-40</v>
      </c>
      <c r="N109" s="63">
        <f t="shared" si="13"/>
        <v>4.8571428571428612</v>
      </c>
      <c r="O109" s="63">
        <f t="shared" si="13"/>
        <v>0</v>
      </c>
      <c r="P109" s="63">
        <f t="shared" si="13"/>
        <v>4</v>
      </c>
      <c r="Q109" s="63">
        <f t="shared" si="13"/>
        <v>0</v>
      </c>
      <c r="R109" s="63">
        <f t="shared" si="13"/>
        <v>3.173333333333332</v>
      </c>
      <c r="S109" s="63">
        <f t="shared" si="13"/>
        <v>-100</v>
      </c>
      <c r="T109" s="63">
        <f t="shared" si="13"/>
        <v>2.4000000000000057</v>
      </c>
      <c r="U109" s="63">
        <f t="shared" si="13"/>
        <v>-2.0408163265306172</v>
      </c>
      <c r="V109" s="63">
        <f t="shared" si="13"/>
        <v>0</v>
      </c>
      <c r="W109" s="63">
        <f t="shared" si="13"/>
        <v>-2.6666666666666714</v>
      </c>
      <c r="X109" s="63">
        <f t="shared" si="13"/>
        <v>-4</v>
      </c>
      <c r="Y109" s="63">
        <f t="shared" si="13"/>
        <v>-2.5999999999999943</v>
      </c>
      <c r="Z109" s="63">
        <f t="shared" si="13"/>
        <v>-3</v>
      </c>
      <c r="AA109" s="63">
        <f t="shared" si="13"/>
        <v>0</v>
      </c>
      <c r="AB109" s="63">
        <f t="shared" si="13"/>
        <v>-10.000000000000014</v>
      </c>
      <c r="AC109" s="63">
        <f t="shared" si="13"/>
        <v>0</v>
      </c>
      <c r="AD109" s="63">
        <f t="shared" si="13"/>
        <v>-100</v>
      </c>
      <c r="AE109" s="63">
        <f t="shared" si="13"/>
        <v>-100</v>
      </c>
      <c r="AF109" s="63">
        <f t="shared" si="13"/>
        <v>-100</v>
      </c>
      <c r="AG109" s="63">
        <f t="shared" si="13"/>
        <v>-100</v>
      </c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  <c r="BI109" s="153"/>
      <c r="BJ109" s="153"/>
      <c r="BK109" s="153"/>
      <c r="BL109" s="153"/>
      <c r="BM109" s="153"/>
      <c r="BN109" s="153"/>
      <c r="BO109" s="153"/>
      <c r="BP109" s="153"/>
      <c r="BQ109" s="153"/>
      <c r="BR109" s="153"/>
      <c r="BS109" s="153"/>
      <c r="BT109" s="153"/>
      <c r="BU109" s="153"/>
      <c r="BV109" s="153"/>
      <c r="BW109" s="153"/>
      <c r="BX109" s="153"/>
      <c r="BY109" s="153"/>
      <c r="BZ109" s="153"/>
      <c r="CA109" s="153"/>
      <c r="CB109" s="153"/>
      <c r="CC109" s="153"/>
      <c r="CD109" s="153"/>
      <c r="CE109" s="153"/>
      <c r="CF109" s="153"/>
      <c r="CG109" s="153"/>
      <c r="CH109" s="153"/>
      <c r="CI109" s="153"/>
      <c r="CJ109" s="153"/>
      <c r="CK109" s="153"/>
      <c r="CL109" s="153"/>
      <c r="CM109" s="153"/>
      <c r="CN109" s="153"/>
      <c r="CO109" s="153"/>
      <c r="CP109" s="153"/>
      <c r="CQ109" s="153"/>
      <c r="CR109" s="153"/>
      <c r="CS109" s="153"/>
      <c r="CT109" s="153"/>
      <c r="CU109" s="153"/>
      <c r="CV109" s="153"/>
      <c r="CW109" s="153"/>
      <c r="CX109" s="153"/>
      <c r="CY109" s="153"/>
      <c r="CZ109" s="153"/>
      <c r="DA109" s="153"/>
      <c r="DB109" s="153"/>
      <c r="DC109" s="153"/>
      <c r="DD109" s="153"/>
      <c r="DE109" s="153"/>
      <c r="DF109" s="153"/>
      <c r="DG109" s="153"/>
      <c r="DH109" s="153"/>
      <c r="DI109" s="153"/>
      <c r="DJ109" s="153"/>
      <c r="DK109" s="153"/>
      <c r="DL109" s="153"/>
      <c r="DM109" s="153"/>
      <c r="DN109" s="153"/>
      <c r="DO109" s="153"/>
      <c r="DP109" s="153"/>
      <c r="DQ109" s="153"/>
      <c r="DR109" s="153"/>
      <c r="DS109" s="153"/>
      <c r="DT109" s="153"/>
      <c r="DU109" s="153"/>
      <c r="DV109" s="153"/>
      <c r="DW109" s="153"/>
      <c r="DX109" s="153"/>
      <c r="DY109" s="153"/>
      <c r="DZ109" s="153"/>
      <c r="EA109" s="153"/>
      <c r="EB109" s="153"/>
      <c r="EC109" s="153"/>
      <c r="ED109" s="153"/>
      <c r="EE109" s="153"/>
      <c r="EF109" s="153"/>
      <c r="EG109" s="153"/>
      <c r="EH109" s="153"/>
      <c r="EI109" s="153"/>
      <c r="EJ109" s="153"/>
      <c r="EK109" s="153"/>
      <c r="EL109" s="153"/>
      <c r="EM109" s="153"/>
      <c r="EN109" s="153"/>
      <c r="EO109" s="153"/>
      <c r="EP109" s="153"/>
      <c r="EQ109" s="153"/>
      <c r="ER109" s="153"/>
      <c r="ES109" s="153"/>
      <c r="ET109" s="153"/>
      <c r="EU109" s="153"/>
    </row>
    <row r="110" spans="1:151" ht="13.15" customHeight="1">
      <c r="AG110" s="12"/>
    </row>
    <row r="111" spans="1:151" ht="13.15" customHeight="1">
      <c r="AG111" s="18"/>
    </row>
    <row r="112" spans="1:151" ht="13.15" customHeight="1">
      <c r="AG112" s="20"/>
    </row>
    <row r="113" spans="1:33" ht="13.15" customHeight="1">
      <c r="A113" s="29"/>
      <c r="B113" s="172" t="s">
        <v>27</v>
      </c>
      <c r="C113" s="108"/>
      <c r="D113" s="65"/>
      <c r="E113" s="65"/>
      <c r="F113" s="65"/>
      <c r="G113" s="65"/>
      <c r="H113" s="65"/>
      <c r="I113" s="65"/>
      <c r="J113" s="46"/>
      <c r="AG113" s="27"/>
    </row>
    <row r="114" spans="1:33" ht="13.15" customHeight="1">
      <c r="A114" s="29"/>
      <c r="B114" s="172"/>
      <c r="C114" s="108" t="s">
        <v>58</v>
      </c>
      <c r="D114" s="65"/>
      <c r="E114" s="65"/>
      <c r="F114" s="65" t="s">
        <v>68</v>
      </c>
      <c r="G114" s="65"/>
      <c r="H114" s="65"/>
      <c r="I114" s="65" t="s">
        <v>79</v>
      </c>
      <c r="J114" s="46"/>
      <c r="AG114" s="20"/>
    </row>
    <row r="115" spans="1:33" ht="13.15" customHeight="1">
      <c r="A115" s="29"/>
      <c r="B115" s="172"/>
      <c r="C115" s="108" t="s">
        <v>57</v>
      </c>
      <c r="D115" s="65"/>
      <c r="E115" s="65" t="s">
        <v>66</v>
      </c>
      <c r="F115" s="65" t="s">
        <v>65</v>
      </c>
      <c r="G115" s="65"/>
      <c r="H115" s="65" t="s">
        <v>66</v>
      </c>
      <c r="I115" s="65" t="s">
        <v>65</v>
      </c>
      <c r="J115" s="46"/>
      <c r="AG115" s="20"/>
    </row>
    <row r="116" spans="1:33" ht="13.15" customHeight="1">
      <c r="A116" s="29"/>
      <c r="B116" s="66" t="s">
        <v>56</v>
      </c>
      <c r="C116" s="108">
        <v>80</v>
      </c>
      <c r="D116" s="65"/>
      <c r="E116" s="65">
        <f t="shared" ref="E116:E145" si="14">C116*25/100</f>
        <v>20</v>
      </c>
      <c r="F116" s="65">
        <f t="shared" ref="F116:F145" si="15">C116*0.35</f>
        <v>28</v>
      </c>
      <c r="G116" s="65"/>
      <c r="H116" s="65">
        <f>E116*10</f>
        <v>200</v>
      </c>
      <c r="I116" s="65">
        <f>F116*10</f>
        <v>280</v>
      </c>
      <c r="J116" s="46"/>
      <c r="AG116" s="20"/>
    </row>
    <row r="117" spans="1:33" ht="13.15" customHeight="1">
      <c r="A117" s="29"/>
      <c r="B117" s="66" t="s">
        <v>28</v>
      </c>
      <c r="C117" s="108">
        <v>150</v>
      </c>
      <c r="D117" s="65"/>
      <c r="E117" s="65">
        <f t="shared" si="14"/>
        <v>37.5</v>
      </c>
      <c r="F117" s="65">
        <f t="shared" si="15"/>
        <v>52.5</v>
      </c>
      <c r="G117" s="65"/>
      <c r="H117" s="65">
        <f t="shared" ref="H117:I145" si="16">E117*10</f>
        <v>375</v>
      </c>
      <c r="I117" s="65">
        <f t="shared" si="16"/>
        <v>525</v>
      </c>
      <c r="J117" s="46"/>
      <c r="AG117" s="20"/>
    </row>
    <row r="118" spans="1:33" ht="13.15" customHeight="1">
      <c r="A118" s="29"/>
      <c r="B118" s="66" t="s">
        <v>29</v>
      </c>
      <c r="C118" s="108">
        <v>15</v>
      </c>
      <c r="D118" s="65"/>
      <c r="E118" s="65">
        <f t="shared" si="14"/>
        <v>3.75</v>
      </c>
      <c r="F118" s="65">
        <f t="shared" si="15"/>
        <v>5.25</v>
      </c>
      <c r="G118" s="65"/>
      <c r="H118" s="65">
        <f t="shared" si="16"/>
        <v>37.5</v>
      </c>
      <c r="I118" s="65">
        <f t="shared" si="16"/>
        <v>52.5</v>
      </c>
      <c r="J118" s="46"/>
      <c r="AG118" s="20"/>
    </row>
    <row r="119" spans="1:33" ht="13.15" customHeight="1">
      <c r="A119" s="29"/>
      <c r="B119" s="66" t="s">
        <v>30</v>
      </c>
      <c r="C119" s="108">
        <v>45</v>
      </c>
      <c r="D119" s="65"/>
      <c r="E119" s="65">
        <f t="shared" si="14"/>
        <v>11.25</v>
      </c>
      <c r="F119" s="65">
        <f t="shared" si="15"/>
        <v>15.749999999999998</v>
      </c>
      <c r="G119" s="65"/>
      <c r="H119" s="65">
        <f t="shared" si="16"/>
        <v>112.5</v>
      </c>
      <c r="I119" s="65">
        <f t="shared" si="16"/>
        <v>157.49999999999997</v>
      </c>
      <c r="J119" s="46"/>
      <c r="AG119" s="20"/>
    </row>
    <row r="120" spans="1:33" ht="13.15" customHeight="1">
      <c r="A120" s="29"/>
      <c r="B120" s="66" t="s">
        <v>31</v>
      </c>
      <c r="C120" s="108">
        <v>15</v>
      </c>
      <c r="D120" s="65"/>
      <c r="E120" s="65">
        <f t="shared" si="14"/>
        <v>3.75</v>
      </c>
      <c r="F120" s="65">
        <f t="shared" si="15"/>
        <v>5.25</v>
      </c>
      <c r="G120" s="65"/>
      <c r="H120" s="65">
        <f t="shared" si="16"/>
        <v>37.5</v>
      </c>
      <c r="I120" s="65">
        <f t="shared" si="16"/>
        <v>52.5</v>
      </c>
      <c r="J120" s="46"/>
      <c r="AG120" s="39"/>
    </row>
    <row r="121" spans="1:33" ht="13.15" customHeight="1">
      <c r="A121" s="29"/>
      <c r="B121" s="66" t="s">
        <v>32</v>
      </c>
      <c r="C121" s="108">
        <v>188</v>
      </c>
      <c r="D121" s="65"/>
      <c r="E121" s="65">
        <f t="shared" si="14"/>
        <v>47</v>
      </c>
      <c r="F121" s="65">
        <f t="shared" si="15"/>
        <v>65.8</v>
      </c>
      <c r="G121" s="65"/>
      <c r="H121" s="65">
        <f t="shared" si="16"/>
        <v>470</v>
      </c>
      <c r="I121" s="65">
        <f t="shared" si="16"/>
        <v>658</v>
      </c>
      <c r="J121" s="46"/>
      <c r="AG121" s="39"/>
    </row>
    <row r="122" spans="1:33" ht="13.15" customHeight="1">
      <c r="A122" s="29"/>
      <c r="B122" s="66" t="s">
        <v>83</v>
      </c>
      <c r="C122" s="108">
        <v>280</v>
      </c>
      <c r="D122" s="65"/>
      <c r="E122" s="65">
        <f t="shared" si="14"/>
        <v>70</v>
      </c>
      <c r="F122" s="65">
        <f t="shared" si="15"/>
        <v>98</v>
      </c>
      <c r="G122" s="65"/>
      <c r="H122" s="65">
        <f t="shared" si="16"/>
        <v>700</v>
      </c>
      <c r="I122" s="65">
        <f t="shared" si="16"/>
        <v>980</v>
      </c>
      <c r="J122" s="46"/>
      <c r="AG122" s="20"/>
    </row>
    <row r="123" spans="1:33" ht="13.15" customHeight="1">
      <c r="A123" s="29"/>
      <c r="B123" s="66" t="s">
        <v>84</v>
      </c>
      <c r="C123" s="108">
        <v>185</v>
      </c>
      <c r="D123" s="65"/>
      <c r="E123" s="65">
        <f t="shared" si="14"/>
        <v>46.25</v>
      </c>
      <c r="F123" s="65">
        <f t="shared" si="15"/>
        <v>64.75</v>
      </c>
      <c r="G123" s="65"/>
      <c r="H123" s="65">
        <f t="shared" si="16"/>
        <v>462.5</v>
      </c>
      <c r="I123" s="65">
        <f t="shared" si="16"/>
        <v>647.5</v>
      </c>
      <c r="J123" s="46"/>
      <c r="AG123" s="20"/>
    </row>
    <row r="124" spans="1:33" ht="13.15" customHeight="1">
      <c r="A124" s="29"/>
      <c r="B124" s="66" t="s">
        <v>85</v>
      </c>
      <c r="C124" s="108">
        <v>15</v>
      </c>
      <c r="D124" s="65"/>
      <c r="E124" s="65">
        <f t="shared" si="14"/>
        <v>3.75</v>
      </c>
      <c r="F124" s="65">
        <f t="shared" si="15"/>
        <v>5.25</v>
      </c>
      <c r="G124" s="65"/>
      <c r="H124" s="65">
        <f t="shared" si="16"/>
        <v>37.5</v>
      </c>
      <c r="I124" s="65">
        <f t="shared" si="16"/>
        <v>52.5</v>
      </c>
      <c r="J124" s="46"/>
      <c r="AG124" s="20"/>
    </row>
    <row r="125" spans="1:33" ht="13.15" customHeight="1">
      <c r="A125" s="29"/>
      <c r="B125" s="66" t="s">
        <v>59</v>
      </c>
      <c r="C125" s="108">
        <v>200</v>
      </c>
      <c r="D125" s="65"/>
      <c r="E125" s="65">
        <f t="shared" si="14"/>
        <v>50</v>
      </c>
      <c r="F125" s="65">
        <f t="shared" si="15"/>
        <v>70</v>
      </c>
      <c r="G125" s="65"/>
      <c r="H125" s="65">
        <f t="shared" si="16"/>
        <v>500</v>
      </c>
      <c r="I125" s="65">
        <f t="shared" si="16"/>
        <v>700</v>
      </c>
      <c r="J125" s="46"/>
      <c r="AG125" s="20"/>
    </row>
    <row r="126" spans="1:33" ht="13.15" customHeight="1">
      <c r="A126" s="29"/>
      <c r="B126" s="66" t="s">
        <v>86</v>
      </c>
      <c r="C126" s="108">
        <v>70</v>
      </c>
      <c r="D126" s="65"/>
      <c r="E126" s="65">
        <f t="shared" si="14"/>
        <v>17.5</v>
      </c>
      <c r="F126" s="65">
        <f t="shared" si="15"/>
        <v>24.5</v>
      </c>
      <c r="G126" s="65"/>
      <c r="H126" s="65">
        <f t="shared" si="16"/>
        <v>175</v>
      </c>
      <c r="I126" s="65">
        <f t="shared" si="16"/>
        <v>245</v>
      </c>
      <c r="J126" s="46"/>
      <c r="AG126" s="20"/>
    </row>
    <row r="127" spans="1:33" ht="13.15" customHeight="1">
      <c r="A127" s="29"/>
      <c r="B127" s="66" t="s">
        <v>87</v>
      </c>
      <c r="C127" s="108">
        <v>15</v>
      </c>
      <c r="D127" s="65"/>
      <c r="E127" s="65">
        <f t="shared" si="14"/>
        <v>3.75</v>
      </c>
      <c r="F127" s="65">
        <f t="shared" si="15"/>
        <v>5.25</v>
      </c>
      <c r="G127" s="65"/>
      <c r="H127" s="65">
        <f t="shared" si="16"/>
        <v>37.5</v>
      </c>
      <c r="I127" s="65">
        <f t="shared" si="16"/>
        <v>52.5</v>
      </c>
      <c r="J127" s="46"/>
      <c r="AG127" s="20"/>
    </row>
    <row r="128" spans="1:33" ht="13.15" customHeight="1">
      <c r="A128" s="29"/>
      <c r="B128" s="66" t="s">
        <v>88</v>
      </c>
      <c r="C128" s="108">
        <v>35</v>
      </c>
      <c r="D128" s="65"/>
      <c r="E128" s="65">
        <f t="shared" si="14"/>
        <v>8.75</v>
      </c>
      <c r="F128" s="65">
        <f t="shared" si="15"/>
        <v>12.25</v>
      </c>
      <c r="G128" s="65"/>
      <c r="H128" s="65">
        <f t="shared" si="16"/>
        <v>87.5</v>
      </c>
      <c r="I128" s="65">
        <f t="shared" si="16"/>
        <v>122.5</v>
      </c>
      <c r="J128" s="46"/>
      <c r="AG128" s="27"/>
    </row>
    <row r="129" spans="1:33" ht="13.15" customHeight="1">
      <c r="A129" s="29"/>
      <c r="B129" s="66" t="s">
        <v>89</v>
      </c>
      <c r="C129" s="108">
        <v>58</v>
      </c>
      <c r="D129" s="65"/>
      <c r="E129" s="65">
        <f t="shared" si="14"/>
        <v>14.5</v>
      </c>
      <c r="F129" s="65">
        <f t="shared" si="15"/>
        <v>20.299999999999997</v>
      </c>
      <c r="G129" s="65"/>
      <c r="H129" s="65">
        <f t="shared" si="16"/>
        <v>145</v>
      </c>
      <c r="I129" s="65">
        <f t="shared" si="16"/>
        <v>202.99999999999997</v>
      </c>
      <c r="J129" s="46"/>
      <c r="AG129" s="20"/>
    </row>
    <row r="130" spans="1:33" ht="13.15" customHeight="1">
      <c r="A130" s="29"/>
      <c r="B130" s="66" t="s">
        <v>60</v>
      </c>
      <c r="C130" s="108">
        <v>300</v>
      </c>
      <c r="D130" s="65"/>
      <c r="E130" s="65">
        <f t="shared" si="14"/>
        <v>75</v>
      </c>
      <c r="F130" s="65">
        <f t="shared" si="15"/>
        <v>105</v>
      </c>
      <c r="G130" s="65"/>
      <c r="H130" s="65">
        <f t="shared" si="16"/>
        <v>750</v>
      </c>
      <c r="I130" s="65">
        <f t="shared" si="16"/>
        <v>1050</v>
      </c>
      <c r="J130" s="46"/>
      <c r="AG130" s="39"/>
    </row>
    <row r="131" spans="1:33" ht="13.15" customHeight="1">
      <c r="A131" s="29"/>
      <c r="B131" s="66" t="s">
        <v>61</v>
      </c>
      <c r="C131" s="108">
        <v>150</v>
      </c>
      <c r="D131" s="65"/>
      <c r="E131" s="65">
        <f t="shared" si="14"/>
        <v>37.5</v>
      </c>
      <c r="F131" s="65">
        <f t="shared" si="15"/>
        <v>52.5</v>
      </c>
      <c r="G131" s="65"/>
      <c r="H131" s="65">
        <f t="shared" si="16"/>
        <v>375</v>
      </c>
      <c r="I131" s="65">
        <f t="shared" si="16"/>
        <v>525</v>
      </c>
      <c r="J131" s="46"/>
      <c r="AG131" s="39"/>
    </row>
    <row r="132" spans="1:33" ht="13.15" customHeight="1">
      <c r="A132" s="29"/>
      <c r="B132" s="66" t="s">
        <v>67</v>
      </c>
      <c r="C132" s="108">
        <v>50</v>
      </c>
      <c r="D132" s="65"/>
      <c r="E132" s="65">
        <f t="shared" si="14"/>
        <v>12.5</v>
      </c>
      <c r="F132" s="65">
        <f t="shared" si="15"/>
        <v>17.5</v>
      </c>
      <c r="G132" s="65"/>
      <c r="H132" s="65">
        <f t="shared" si="16"/>
        <v>125</v>
      </c>
      <c r="I132" s="65">
        <f t="shared" si="16"/>
        <v>175</v>
      </c>
      <c r="J132" s="46"/>
      <c r="AG132" s="20"/>
    </row>
    <row r="133" spans="1:33" ht="13.15" customHeight="1">
      <c r="A133" s="29"/>
      <c r="B133" s="66" t="s">
        <v>33</v>
      </c>
      <c r="C133" s="108">
        <v>9.8000000000000007</v>
      </c>
      <c r="D133" s="65"/>
      <c r="E133" s="65">
        <f t="shared" si="14"/>
        <v>2.4500000000000002</v>
      </c>
      <c r="F133" s="65">
        <f t="shared" si="15"/>
        <v>3.43</v>
      </c>
      <c r="G133" s="65"/>
      <c r="H133" s="65">
        <f t="shared" si="16"/>
        <v>24.5</v>
      </c>
      <c r="I133" s="65">
        <f t="shared" si="16"/>
        <v>34.300000000000004</v>
      </c>
      <c r="J133" s="46"/>
      <c r="AG133" s="20"/>
    </row>
    <row r="134" spans="1:33" ht="13.15" customHeight="1">
      <c r="A134" s="29"/>
      <c r="B134" s="66" t="s">
        <v>39</v>
      </c>
      <c r="C134" s="108">
        <v>10</v>
      </c>
      <c r="D134" s="65"/>
      <c r="E134" s="65">
        <f t="shared" si="14"/>
        <v>2.5</v>
      </c>
      <c r="F134" s="65">
        <f t="shared" si="15"/>
        <v>3.5</v>
      </c>
      <c r="G134" s="65"/>
      <c r="H134" s="65">
        <f t="shared" si="16"/>
        <v>25</v>
      </c>
      <c r="I134" s="65">
        <f t="shared" si="16"/>
        <v>35</v>
      </c>
      <c r="J134" s="46"/>
      <c r="AG134" s="27"/>
    </row>
    <row r="135" spans="1:33" ht="13.15" customHeight="1">
      <c r="A135" s="29"/>
      <c r="B135" s="66" t="s">
        <v>34</v>
      </c>
      <c r="C135" s="108">
        <v>30</v>
      </c>
      <c r="D135" s="65"/>
      <c r="E135" s="65">
        <f t="shared" si="14"/>
        <v>7.5</v>
      </c>
      <c r="F135" s="65">
        <f t="shared" si="15"/>
        <v>10.5</v>
      </c>
      <c r="G135" s="65"/>
      <c r="H135" s="65">
        <f t="shared" si="16"/>
        <v>75</v>
      </c>
      <c r="I135" s="65">
        <f t="shared" si="16"/>
        <v>105</v>
      </c>
      <c r="J135" s="46"/>
      <c r="AG135" s="20"/>
    </row>
    <row r="136" spans="1:33" ht="13.15" customHeight="1">
      <c r="A136" s="29"/>
      <c r="B136" s="66" t="s">
        <v>35</v>
      </c>
      <c r="C136" s="108">
        <v>15</v>
      </c>
      <c r="D136" s="65"/>
      <c r="E136" s="65">
        <f t="shared" si="14"/>
        <v>3.75</v>
      </c>
      <c r="F136" s="65">
        <f t="shared" si="15"/>
        <v>5.25</v>
      </c>
      <c r="G136" s="65"/>
      <c r="H136" s="65">
        <f t="shared" si="16"/>
        <v>37.5</v>
      </c>
      <c r="I136" s="65">
        <f t="shared" si="16"/>
        <v>52.5</v>
      </c>
      <c r="J136" s="46"/>
      <c r="AG136" s="20"/>
    </row>
    <row r="137" spans="1:33" ht="13.15" customHeight="1">
      <c r="A137" s="29"/>
      <c r="B137" s="66" t="s">
        <v>72</v>
      </c>
      <c r="C137" s="108">
        <v>40</v>
      </c>
      <c r="D137" s="65"/>
      <c r="E137" s="65">
        <f t="shared" si="14"/>
        <v>10</v>
      </c>
      <c r="F137" s="65">
        <f t="shared" si="15"/>
        <v>14</v>
      </c>
      <c r="G137" s="65"/>
      <c r="H137" s="65">
        <f t="shared" si="16"/>
        <v>100</v>
      </c>
      <c r="I137" s="65">
        <f t="shared" si="16"/>
        <v>140</v>
      </c>
      <c r="J137" s="46"/>
      <c r="AG137" s="20"/>
    </row>
    <row r="138" spans="1:33" ht="13.15" customHeight="1">
      <c r="A138" s="29"/>
      <c r="B138" s="66" t="s">
        <v>36</v>
      </c>
      <c r="C138" s="108">
        <v>40</v>
      </c>
      <c r="D138" s="65"/>
      <c r="E138" s="65">
        <f t="shared" si="14"/>
        <v>10</v>
      </c>
      <c r="F138" s="65">
        <f t="shared" si="15"/>
        <v>14</v>
      </c>
      <c r="G138" s="65"/>
      <c r="H138" s="65">
        <f t="shared" si="16"/>
        <v>100</v>
      </c>
      <c r="I138" s="65">
        <f t="shared" si="16"/>
        <v>140</v>
      </c>
      <c r="J138" s="46"/>
      <c r="AG138" s="20"/>
    </row>
    <row r="139" spans="1:33" ht="13.15" customHeight="1">
      <c r="A139" s="29"/>
      <c r="B139" s="66" t="s">
        <v>37</v>
      </c>
      <c r="C139" s="108">
        <v>10</v>
      </c>
      <c r="D139" s="65"/>
      <c r="E139" s="65">
        <f t="shared" si="14"/>
        <v>2.5</v>
      </c>
      <c r="F139" s="65">
        <f t="shared" si="15"/>
        <v>3.5</v>
      </c>
      <c r="G139" s="65"/>
      <c r="H139" s="65">
        <f t="shared" si="16"/>
        <v>25</v>
      </c>
      <c r="I139" s="65">
        <f t="shared" si="16"/>
        <v>35</v>
      </c>
      <c r="J139" s="46"/>
      <c r="AG139" s="20"/>
    </row>
    <row r="140" spans="1:33" ht="13.15" customHeight="1">
      <c r="A140" s="29"/>
      <c r="B140" s="66" t="s">
        <v>20</v>
      </c>
      <c r="C140" s="108">
        <v>0.4</v>
      </c>
      <c r="D140" s="65"/>
      <c r="E140" s="65">
        <f t="shared" si="14"/>
        <v>0.1</v>
      </c>
      <c r="F140" s="65">
        <f t="shared" si="15"/>
        <v>0.13999999999999999</v>
      </c>
      <c r="G140" s="65"/>
      <c r="H140" s="65">
        <f t="shared" si="16"/>
        <v>1</v>
      </c>
      <c r="I140" s="65">
        <f t="shared" si="16"/>
        <v>1.4</v>
      </c>
      <c r="J140" s="46"/>
      <c r="AG140" s="39"/>
    </row>
    <row r="141" spans="1:33" ht="13.15" customHeight="1">
      <c r="A141" s="29"/>
      <c r="B141" s="66" t="s">
        <v>62</v>
      </c>
      <c r="C141" s="108">
        <v>1.2</v>
      </c>
      <c r="D141" s="65"/>
      <c r="E141" s="65">
        <f t="shared" si="14"/>
        <v>0.3</v>
      </c>
      <c r="F141" s="65">
        <f t="shared" si="15"/>
        <v>0.42</v>
      </c>
      <c r="G141" s="65"/>
      <c r="H141" s="65">
        <f t="shared" si="16"/>
        <v>3</v>
      </c>
      <c r="I141" s="65">
        <f t="shared" si="16"/>
        <v>4.2</v>
      </c>
      <c r="J141" s="46"/>
      <c r="AG141" s="39"/>
    </row>
    <row r="142" spans="1:33" ht="13.15" customHeight="1">
      <c r="A142" s="29"/>
      <c r="B142" s="66" t="s">
        <v>101</v>
      </c>
      <c r="C142" s="108">
        <v>2</v>
      </c>
      <c r="D142" s="65"/>
      <c r="E142" s="65">
        <f t="shared" si="14"/>
        <v>0.5</v>
      </c>
      <c r="F142" s="65">
        <f t="shared" si="15"/>
        <v>0.7</v>
      </c>
      <c r="G142" s="65"/>
      <c r="H142" s="65">
        <f t="shared" si="16"/>
        <v>5</v>
      </c>
      <c r="I142" s="65">
        <f t="shared" si="16"/>
        <v>7</v>
      </c>
      <c r="J142" s="46"/>
      <c r="AG142" s="20"/>
    </row>
    <row r="143" spans="1:33" ht="13.15" customHeight="1">
      <c r="A143" s="29"/>
      <c r="B143" s="66" t="s">
        <v>38</v>
      </c>
      <c r="C143" s="108">
        <v>1</v>
      </c>
      <c r="D143" s="65"/>
      <c r="E143" s="65">
        <f t="shared" si="14"/>
        <v>0.25</v>
      </c>
      <c r="F143" s="65">
        <f t="shared" si="15"/>
        <v>0.35</v>
      </c>
      <c r="G143" s="65"/>
      <c r="H143" s="65">
        <f t="shared" si="16"/>
        <v>2.5</v>
      </c>
      <c r="I143" s="65">
        <f t="shared" si="16"/>
        <v>3.5</v>
      </c>
      <c r="J143" s="46"/>
      <c r="AG143" s="39"/>
    </row>
    <row r="144" spans="1:33" ht="13.15" customHeight="1">
      <c r="A144" s="67"/>
      <c r="B144" s="66" t="s">
        <v>63</v>
      </c>
      <c r="C144" s="108">
        <v>3</v>
      </c>
      <c r="D144" s="65"/>
      <c r="E144" s="65">
        <f t="shared" si="14"/>
        <v>0.75</v>
      </c>
      <c r="F144" s="65">
        <f t="shared" si="15"/>
        <v>1.0499999999999998</v>
      </c>
      <c r="G144" s="65"/>
      <c r="H144" s="65">
        <f t="shared" si="16"/>
        <v>7.5</v>
      </c>
      <c r="I144" s="65">
        <f t="shared" si="16"/>
        <v>10.499999999999998</v>
      </c>
      <c r="J144" s="6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G144" s="20"/>
    </row>
    <row r="145" spans="1:151" ht="13.15" customHeight="1">
      <c r="A145" s="29"/>
      <c r="B145" s="65" t="s">
        <v>100</v>
      </c>
      <c r="C145" s="108">
        <v>2</v>
      </c>
      <c r="D145" s="65"/>
      <c r="E145" s="65">
        <f t="shared" si="14"/>
        <v>0.5</v>
      </c>
      <c r="F145" s="65">
        <f t="shared" si="15"/>
        <v>0.7</v>
      </c>
      <c r="G145" s="65"/>
      <c r="H145" s="65">
        <f t="shared" si="16"/>
        <v>5</v>
      </c>
      <c r="I145" s="65">
        <f t="shared" si="16"/>
        <v>7</v>
      </c>
      <c r="J145" s="46"/>
      <c r="AG145" s="20"/>
    </row>
    <row r="146" spans="1:151" s="57" customFormat="1" ht="13.15" customHeight="1">
      <c r="A146" s="69"/>
      <c r="C146" s="109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</row>
    <row r="147" spans="1:151" s="57" customFormat="1" ht="13.15" customHeight="1">
      <c r="A147" s="69"/>
      <c r="C147" s="109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</row>
    <row r="148" spans="1:151" s="71" customFormat="1" ht="13.15" customHeight="1">
      <c r="A148" s="70"/>
      <c r="C148" s="110"/>
      <c r="AG148" s="57"/>
    </row>
    <row r="149" spans="1:151" s="71" customFormat="1" ht="13.15" customHeight="1">
      <c r="A149" s="70"/>
      <c r="C149" s="110"/>
      <c r="AG149" s="57"/>
    </row>
    <row r="150" spans="1:151" s="57" customFormat="1" ht="13.15" customHeight="1">
      <c r="A150" s="69"/>
      <c r="C150" s="109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</row>
    <row r="151" spans="1:151" s="57" customFormat="1" ht="13.15" customHeight="1">
      <c r="A151" s="69"/>
      <c r="C151" s="109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</row>
    <row r="152" spans="1:151" s="57" customFormat="1" ht="13.15" customHeight="1">
      <c r="A152" s="69"/>
      <c r="C152" s="109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</row>
    <row r="153" spans="1:151" s="57" customFormat="1" ht="13.15" customHeight="1">
      <c r="A153" s="69"/>
      <c r="C153" s="109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</row>
    <row r="154" spans="1:151" s="57" customFormat="1" ht="13.15" customHeight="1">
      <c r="A154" s="69"/>
      <c r="C154" s="109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</row>
    <row r="155" spans="1:151" s="57" customFormat="1" ht="13.15" customHeight="1">
      <c r="A155" s="69"/>
      <c r="C155" s="109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</row>
    <row r="156" spans="1:151" s="57" customFormat="1" ht="13.15" customHeight="1">
      <c r="A156" s="69"/>
      <c r="C156" s="109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  <c r="ET156" s="71"/>
      <c r="EU156" s="71"/>
    </row>
    <row r="157" spans="1:151" s="57" customFormat="1" ht="13.15" customHeight="1">
      <c r="A157" s="69"/>
      <c r="C157" s="109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1"/>
      <c r="DQ157" s="71"/>
      <c r="DR157" s="71"/>
      <c r="DS157" s="71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  <c r="ED157" s="71"/>
      <c r="EE157" s="71"/>
      <c r="EF157" s="71"/>
      <c r="EG157" s="71"/>
      <c r="EH157" s="71"/>
      <c r="EI157" s="71"/>
      <c r="EJ157" s="71"/>
      <c r="EK157" s="71"/>
      <c r="EL157" s="71"/>
      <c r="EM157" s="71"/>
      <c r="EN157" s="71"/>
      <c r="EO157" s="71"/>
      <c r="EP157" s="71"/>
      <c r="EQ157" s="71"/>
      <c r="ER157" s="71"/>
      <c r="ES157" s="71"/>
      <c r="ET157" s="71"/>
      <c r="EU157" s="71"/>
    </row>
    <row r="158" spans="1:151" s="57" customFormat="1" ht="13.15" customHeight="1">
      <c r="A158" s="69"/>
      <c r="C158" s="109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  <c r="ET158" s="71"/>
      <c r="EU158" s="71"/>
    </row>
    <row r="159" spans="1:151" s="57" customFormat="1" ht="13.15" customHeight="1">
      <c r="A159" s="69"/>
      <c r="C159" s="109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/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  <c r="ET159" s="71"/>
      <c r="EU159" s="71"/>
    </row>
    <row r="160" spans="1:151" s="57" customFormat="1" ht="13.15" customHeight="1">
      <c r="A160" s="69"/>
      <c r="C160" s="109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/>
      <c r="CQ160" s="71"/>
      <c r="CR160" s="71"/>
      <c r="CS160" s="71"/>
      <c r="CT160" s="71"/>
      <c r="CU160" s="71"/>
      <c r="CV160" s="71"/>
      <c r="CW160" s="71"/>
      <c r="CX160" s="71"/>
      <c r="CY160" s="71"/>
      <c r="CZ160" s="71"/>
      <c r="DA160" s="71"/>
      <c r="DB160" s="71"/>
      <c r="DC160" s="71"/>
      <c r="DD160" s="71"/>
      <c r="DE160" s="71"/>
      <c r="DF160" s="71"/>
      <c r="DG160" s="71"/>
      <c r="DH160" s="71"/>
      <c r="DI160" s="71"/>
      <c r="DJ160" s="71"/>
      <c r="DK160" s="71"/>
      <c r="DL160" s="71"/>
      <c r="DM160" s="71"/>
      <c r="DN160" s="71"/>
      <c r="DO160" s="71"/>
      <c r="DP160" s="71"/>
      <c r="DQ160" s="71"/>
      <c r="DR160" s="71"/>
      <c r="DS160" s="71"/>
      <c r="DT160" s="71"/>
      <c r="DU160" s="71"/>
      <c r="DV160" s="71"/>
      <c r="DW160" s="71"/>
      <c r="DX160" s="71"/>
      <c r="DY160" s="71"/>
      <c r="DZ160" s="71"/>
      <c r="EA160" s="71"/>
      <c r="EB160" s="71"/>
      <c r="EC160" s="71"/>
      <c r="ED160" s="71"/>
      <c r="EE160" s="71"/>
      <c r="EF160" s="71"/>
      <c r="EG160" s="71"/>
      <c r="EH160" s="71"/>
      <c r="EI160" s="71"/>
      <c r="EJ160" s="71"/>
      <c r="EK160" s="71"/>
      <c r="EL160" s="71"/>
      <c r="EM160" s="71"/>
      <c r="EN160" s="71"/>
      <c r="EO160" s="71"/>
      <c r="EP160" s="71"/>
      <c r="EQ160" s="71"/>
      <c r="ER160" s="71"/>
      <c r="ES160" s="71"/>
      <c r="ET160" s="71"/>
      <c r="EU160" s="71"/>
    </row>
    <row r="161" spans="1:151" s="57" customFormat="1" ht="13.15" customHeight="1">
      <c r="A161" s="69"/>
      <c r="C161" s="109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/>
      <c r="CQ161" s="71"/>
      <c r="CR161" s="71"/>
      <c r="CS161" s="71"/>
      <c r="CT161" s="71"/>
      <c r="CU161" s="71"/>
      <c r="CV161" s="71"/>
      <c r="CW161" s="71"/>
      <c r="CX161" s="71"/>
      <c r="CY161" s="71"/>
      <c r="CZ161" s="71"/>
      <c r="DA161" s="71"/>
      <c r="DB161" s="71"/>
      <c r="DC161" s="71"/>
      <c r="DD161" s="71"/>
      <c r="DE161" s="71"/>
      <c r="DF161" s="71"/>
      <c r="DG161" s="71"/>
      <c r="DH161" s="71"/>
      <c r="DI161" s="71"/>
      <c r="DJ161" s="71"/>
      <c r="DK161" s="71"/>
      <c r="DL161" s="71"/>
      <c r="DM161" s="71"/>
      <c r="DN161" s="71"/>
      <c r="DO161" s="71"/>
      <c r="DP161" s="71"/>
      <c r="DQ161" s="71"/>
      <c r="DR161" s="71"/>
      <c r="DS161" s="71"/>
      <c r="DT161" s="71"/>
      <c r="DU161" s="71"/>
      <c r="DV161" s="71"/>
      <c r="DW161" s="71"/>
      <c r="DX161" s="71"/>
      <c r="DY161" s="71"/>
      <c r="DZ161" s="71"/>
      <c r="EA161" s="71"/>
      <c r="EB161" s="71"/>
      <c r="EC161" s="71"/>
      <c r="ED161" s="71"/>
      <c r="EE161" s="71"/>
      <c r="EF161" s="71"/>
      <c r="EG161" s="71"/>
      <c r="EH161" s="71"/>
      <c r="EI161" s="71"/>
      <c r="EJ161" s="71"/>
      <c r="EK161" s="71"/>
      <c r="EL161" s="71"/>
      <c r="EM161" s="71"/>
      <c r="EN161" s="71"/>
      <c r="EO161" s="71"/>
      <c r="EP161" s="71"/>
      <c r="EQ161" s="71"/>
      <c r="ER161" s="71"/>
      <c r="ES161" s="71"/>
      <c r="ET161" s="71"/>
      <c r="EU161" s="71"/>
    </row>
    <row r="162" spans="1:151" s="57" customFormat="1" ht="13.15" customHeight="1">
      <c r="A162" s="69"/>
      <c r="C162" s="109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/>
      <c r="CQ162" s="71"/>
      <c r="CR162" s="71"/>
      <c r="CS162" s="71"/>
      <c r="CT162" s="71"/>
      <c r="CU162" s="71"/>
      <c r="CV162" s="71"/>
      <c r="CW162" s="71"/>
      <c r="CX162" s="71"/>
      <c r="CY162" s="71"/>
      <c r="CZ162" s="71"/>
      <c r="DA162" s="71"/>
      <c r="DB162" s="71"/>
      <c r="DC162" s="71"/>
      <c r="DD162" s="71"/>
      <c r="DE162" s="71"/>
      <c r="DF162" s="71"/>
      <c r="DG162" s="71"/>
      <c r="DH162" s="71"/>
      <c r="DI162" s="71"/>
      <c r="DJ162" s="71"/>
      <c r="DK162" s="71"/>
      <c r="DL162" s="71"/>
      <c r="DM162" s="71"/>
      <c r="DN162" s="71"/>
      <c r="DO162" s="71"/>
      <c r="DP162" s="71"/>
      <c r="DQ162" s="71"/>
      <c r="DR162" s="71"/>
      <c r="DS162" s="71"/>
      <c r="DT162" s="71"/>
      <c r="DU162" s="71"/>
      <c r="DV162" s="71"/>
      <c r="DW162" s="71"/>
      <c r="DX162" s="71"/>
      <c r="DY162" s="71"/>
      <c r="DZ162" s="71"/>
      <c r="EA162" s="71"/>
      <c r="EB162" s="71"/>
      <c r="EC162" s="71"/>
      <c r="ED162" s="71"/>
      <c r="EE162" s="71"/>
      <c r="EF162" s="71"/>
      <c r="EG162" s="71"/>
      <c r="EH162" s="71"/>
      <c r="EI162" s="71"/>
      <c r="EJ162" s="71"/>
      <c r="EK162" s="71"/>
      <c r="EL162" s="71"/>
      <c r="EM162" s="71"/>
      <c r="EN162" s="71"/>
      <c r="EO162" s="71"/>
      <c r="EP162" s="71"/>
      <c r="EQ162" s="71"/>
      <c r="ER162" s="71"/>
      <c r="ES162" s="71"/>
      <c r="ET162" s="71"/>
      <c r="EU162" s="71"/>
    </row>
    <row r="163" spans="1:151" s="57" customFormat="1" ht="13.15" customHeight="1">
      <c r="A163" s="69"/>
      <c r="C163" s="109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/>
      <c r="CQ163" s="71"/>
      <c r="CR163" s="71"/>
      <c r="CS163" s="71"/>
      <c r="CT163" s="71"/>
      <c r="CU163" s="71"/>
      <c r="CV163" s="71"/>
      <c r="CW163" s="71"/>
      <c r="CX163" s="71"/>
      <c r="CY163" s="71"/>
      <c r="CZ163" s="71"/>
      <c r="DA163" s="71"/>
      <c r="DB163" s="71"/>
      <c r="DC163" s="71"/>
      <c r="DD163" s="71"/>
      <c r="DE163" s="71"/>
      <c r="DF163" s="71"/>
      <c r="DG163" s="71"/>
      <c r="DH163" s="71"/>
      <c r="DI163" s="71"/>
      <c r="DJ163" s="71"/>
      <c r="DK163" s="71"/>
      <c r="DL163" s="71"/>
      <c r="DM163" s="71"/>
      <c r="DN163" s="71"/>
      <c r="DO163" s="71"/>
      <c r="DP163" s="71"/>
      <c r="DQ163" s="71"/>
      <c r="DR163" s="71"/>
      <c r="DS163" s="71"/>
      <c r="DT163" s="71"/>
      <c r="DU163" s="71"/>
      <c r="DV163" s="71"/>
      <c r="DW163" s="71"/>
      <c r="DX163" s="71"/>
      <c r="DY163" s="71"/>
      <c r="DZ163" s="71"/>
      <c r="EA163" s="71"/>
      <c r="EB163" s="71"/>
      <c r="EC163" s="71"/>
      <c r="ED163" s="71"/>
      <c r="EE163" s="71"/>
      <c r="EF163" s="71"/>
      <c r="EG163" s="71"/>
      <c r="EH163" s="71"/>
      <c r="EI163" s="71"/>
      <c r="EJ163" s="71"/>
      <c r="EK163" s="71"/>
      <c r="EL163" s="71"/>
      <c r="EM163" s="71"/>
      <c r="EN163" s="71"/>
      <c r="EO163" s="71"/>
      <c r="EP163" s="71"/>
      <c r="EQ163" s="71"/>
      <c r="ER163" s="71"/>
      <c r="ES163" s="71"/>
      <c r="ET163" s="71"/>
      <c r="EU163" s="71"/>
    </row>
    <row r="164" spans="1:151" s="57" customFormat="1" ht="13.15" customHeight="1">
      <c r="A164" s="69"/>
      <c r="C164" s="109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/>
      <c r="CQ164" s="71"/>
      <c r="CR164" s="71"/>
      <c r="CS164" s="71"/>
      <c r="CT164" s="71"/>
      <c r="CU164" s="71"/>
      <c r="CV164" s="71"/>
      <c r="CW164" s="71"/>
      <c r="CX164" s="71"/>
      <c r="CY164" s="71"/>
      <c r="CZ164" s="71"/>
      <c r="DA164" s="71"/>
      <c r="DB164" s="71"/>
      <c r="DC164" s="71"/>
      <c r="DD164" s="71"/>
      <c r="DE164" s="71"/>
      <c r="DF164" s="71"/>
      <c r="DG164" s="71"/>
      <c r="DH164" s="71"/>
      <c r="DI164" s="71"/>
      <c r="DJ164" s="71"/>
      <c r="DK164" s="71"/>
      <c r="DL164" s="71"/>
      <c r="DM164" s="71"/>
      <c r="DN164" s="71"/>
      <c r="DO164" s="71"/>
      <c r="DP164" s="71"/>
      <c r="DQ164" s="71"/>
      <c r="DR164" s="71"/>
      <c r="DS164" s="71"/>
      <c r="DT164" s="71"/>
      <c r="DU164" s="71"/>
      <c r="DV164" s="71"/>
      <c r="DW164" s="71"/>
      <c r="DX164" s="71"/>
      <c r="DY164" s="71"/>
      <c r="DZ164" s="71"/>
      <c r="EA164" s="71"/>
      <c r="EB164" s="71"/>
      <c r="EC164" s="71"/>
      <c r="ED164" s="71"/>
      <c r="EE164" s="71"/>
      <c r="EF164" s="71"/>
      <c r="EG164" s="71"/>
      <c r="EH164" s="71"/>
      <c r="EI164" s="71"/>
      <c r="EJ164" s="71"/>
      <c r="EK164" s="71"/>
      <c r="EL164" s="71"/>
      <c r="EM164" s="71"/>
      <c r="EN164" s="71"/>
      <c r="EO164" s="71"/>
      <c r="EP164" s="71"/>
      <c r="EQ164" s="71"/>
      <c r="ER164" s="71"/>
      <c r="ES164" s="71"/>
      <c r="ET164" s="71"/>
      <c r="EU164" s="71"/>
    </row>
    <row r="165" spans="1:151" s="57" customFormat="1" ht="13.15" customHeight="1">
      <c r="A165" s="69"/>
      <c r="C165" s="109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/>
      <c r="CQ165" s="71"/>
      <c r="CR165" s="71"/>
      <c r="CS165" s="71"/>
      <c r="CT165" s="71"/>
      <c r="CU165" s="71"/>
      <c r="CV165" s="71"/>
      <c r="CW165" s="71"/>
      <c r="CX165" s="71"/>
      <c r="CY165" s="71"/>
      <c r="CZ165" s="71"/>
      <c r="DA165" s="71"/>
      <c r="DB165" s="71"/>
      <c r="DC165" s="71"/>
      <c r="DD165" s="71"/>
      <c r="DE165" s="71"/>
      <c r="DF165" s="71"/>
      <c r="DG165" s="71"/>
      <c r="DH165" s="71"/>
      <c r="DI165" s="71"/>
      <c r="DJ165" s="71"/>
      <c r="DK165" s="71"/>
      <c r="DL165" s="71"/>
      <c r="DM165" s="71"/>
      <c r="DN165" s="71"/>
      <c r="DO165" s="71"/>
      <c r="DP165" s="71"/>
      <c r="DQ165" s="71"/>
      <c r="DR165" s="71"/>
      <c r="DS165" s="71"/>
      <c r="DT165" s="71"/>
      <c r="DU165" s="71"/>
      <c r="DV165" s="71"/>
      <c r="DW165" s="71"/>
      <c r="DX165" s="71"/>
      <c r="DY165" s="71"/>
      <c r="DZ165" s="71"/>
      <c r="EA165" s="71"/>
      <c r="EB165" s="71"/>
      <c r="EC165" s="71"/>
      <c r="ED165" s="71"/>
      <c r="EE165" s="71"/>
      <c r="EF165" s="71"/>
      <c r="EG165" s="71"/>
      <c r="EH165" s="71"/>
      <c r="EI165" s="71"/>
      <c r="EJ165" s="71"/>
      <c r="EK165" s="71"/>
      <c r="EL165" s="71"/>
      <c r="EM165" s="71"/>
      <c r="EN165" s="71"/>
      <c r="EO165" s="71"/>
      <c r="EP165" s="71"/>
      <c r="EQ165" s="71"/>
      <c r="ER165" s="71"/>
      <c r="ES165" s="71"/>
      <c r="ET165" s="71"/>
      <c r="EU165" s="71"/>
    </row>
    <row r="166" spans="1:151" s="57" customFormat="1" ht="13.15" customHeight="1">
      <c r="A166" s="69"/>
      <c r="C166" s="109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/>
      <c r="CQ166" s="71"/>
      <c r="CR166" s="71"/>
      <c r="CS166" s="71"/>
      <c r="CT166" s="71"/>
      <c r="CU166" s="71"/>
      <c r="CV166" s="71"/>
      <c r="CW166" s="71"/>
      <c r="CX166" s="71"/>
      <c r="CY166" s="71"/>
      <c r="CZ166" s="71"/>
      <c r="DA166" s="71"/>
      <c r="DB166" s="71"/>
      <c r="DC166" s="71"/>
      <c r="DD166" s="71"/>
      <c r="DE166" s="71"/>
      <c r="DF166" s="71"/>
      <c r="DG166" s="71"/>
      <c r="DH166" s="71"/>
      <c r="DI166" s="71"/>
      <c r="DJ166" s="71"/>
      <c r="DK166" s="71"/>
      <c r="DL166" s="71"/>
      <c r="DM166" s="71"/>
      <c r="DN166" s="71"/>
      <c r="DO166" s="71"/>
      <c r="DP166" s="71"/>
      <c r="DQ166" s="71"/>
      <c r="DR166" s="71"/>
      <c r="DS166" s="71"/>
      <c r="DT166" s="71"/>
      <c r="DU166" s="71"/>
      <c r="DV166" s="71"/>
      <c r="DW166" s="71"/>
      <c r="DX166" s="71"/>
      <c r="DY166" s="71"/>
      <c r="DZ166" s="71"/>
      <c r="EA166" s="71"/>
      <c r="EB166" s="71"/>
      <c r="EC166" s="71"/>
      <c r="ED166" s="71"/>
      <c r="EE166" s="71"/>
      <c r="EF166" s="71"/>
      <c r="EG166" s="71"/>
      <c r="EH166" s="71"/>
      <c r="EI166" s="71"/>
      <c r="EJ166" s="71"/>
      <c r="EK166" s="71"/>
      <c r="EL166" s="71"/>
      <c r="EM166" s="71"/>
      <c r="EN166" s="71"/>
      <c r="EO166" s="71"/>
      <c r="EP166" s="71"/>
      <c r="EQ166" s="71"/>
      <c r="ER166" s="71"/>
      <c r="ES166" s="71"/>
      <c r="ET166" s="71"/>
      <c r="EU166" s="71"/>
    </row>
    <row r="167" spans="1:151" s="57" customFormat="1" ht="13.15" customHeight="1">
      <c r="A167" s="69"/>
      <c r="C167" s="109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/>
      <c r="CQ167" s="71"/>
      <c r="CR167" s="71"/>
      <c r="CS167" s="71"/>
      <c r="CT167" s="71"/>
      <c r="CU167" s="71"/>
      <c r="CV167" s="71"/>
      <c r="CW167" s="71"/>
      <c r="CX167" s="71"/>
      <c r="CY167" s="71"/>
      <c r="CZ167" s="71"/>
      <c r="DA167" s="71"/>
      <c r="DB167" s="71"/>
      <c r="DC167" s="71"/>
      <c r="DD167" s="71"/>
      <c r="DE167" s="71"/>
      <c r="DF167" s="71"/>
      <c r="DG167" s="71"/>
      <c r="DH167" s="71"/>
      <c r="DI167" s="71"/>
      <c r="DJ167" s="71"/>
      <c r="DK167" s="71"/>
      <c r="DL167" s="71"/>
      <c r="DM167" s="71"/>
      <c r="DN167" s="71"/>
      <c r="DO167" s="71"/>
      <c r="DP167" s="71"/>
      <c r="DQ167" s="71"/>
      <c r="DR167" s="71"/>
      <c r="DS167" s="71"/>
      <c r="DT167" s="71"/>
      <c r="DU167" s="71"/>
      <c r="DV167" s="71"/>
      <c r="DW167" s="71"/>
      <c r="DX167" s="71"/>
      <c r="DY167" s="71"/>
      <c r="DZ167" s="71"/>
      <c r="EA167" s="71"/>
      <c r="EB167" s="71"/>
      <c r="EC167" s="71"/>
      <c r="ED167" s="71"/>
      <c r="EE167" s="71"/>
      <c r="EF167" s="71"/>
      <c r="EG167" s="71"/>
      <c r="EH167" s="71"/>
      <c r="EI167" s="71"/>
      <c r="EJ167" s="71"/>
      <c r="EK167" s="71"/>
      <c r="EL167" s="71"/>
      <c r="EM167" s="71"/>
      <c r="EN167" s="71"/>
      <c r="EO167" s="71"/>
      <c r="EP167" s="71"/>
      <c r="EQ167" s="71"/>
      <c r="ER167" s="71"/>
      <c r="ES167" s="71"/>
      <c r="ET167" s="71"/>
      <c r="EU167" s="71"/>
    </row>
    <row r="168" spans="1:151" s="57" customFormat="1" ht="13.15" customHeight="1">
      <c r="A168" s="69"/>
      <c r="C168" s="109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/>
      <c r="CQ168" s="71"/>
      <c r="CR168" s="71"/>
      <c r="CS168" s="71"/>
      <c r="CT168" s="71"/>
      <c r="CU168" s="71"/>
      <c r="CV168" s="71"/>
      <c r="CW168" s="71"/>
      <c r="CX168" s="71"/>
      <c r="CY168" s="71"/>
      <c r="CZ168" s="71"/>
      <c r="DA168" s="71"/>
      <c r="DB168" s="71"/>
      <c r="DC168" s="71"/>
      <c r="DD168" s="71"/>
      <c r="DE168" s="71"/>
      <c r="DF168" s="71"/>
      <c r="DG168" s="71"/>
      <c r="DH168" s="71"/>
      <c r="DI168" s="71"/>
      <c r="DJ168" s="71"/>
      <c r="DK168" s="71"/>
      <c r="DL168" s="71"/>
      <c r="DM168" s="71"/>
      <c r="DN168" s="71"/>
      <c r="DO168" s="71"/>
      <c r="DP168" s="71"/>
      <c r="DQ168" s="71"/>
      <c r="DR168" s="71"/>
      <c r="DS168" s="71"/>
      <c r="DT168" s="71"/>
      <c r="DU168" s="71"/>
      <c r="DV168" s="71"/>
      <c r="DW168" s="71"/>
      <c r="DX168" s="71"/>
      <c r="DY168" s="71"/>
      <c r="DZ168" s="71"/>
      <c r="EA168" s="71"/>
      <c r="EB168" s="71"/>
      <c r="EC168" s="71"/>
      <c r="ED168" s="71"/>
      <c r="EE168" s="71"/>
      <c r="EF168" s="71"/>
      <c r="EG168" s="71"/>
      <c r="EH168" s="71"/>
      <c r="EI168" s="71"/>
      <c r="EJ168" s="71"/>
      <c r="EK168" s="71"/>
      <c r="EL168" s="71"/>
      <c r="EM168" s="71"/>
      <c r="EN168" s="71"/>
      <c r="EO168" s="71"/>
      <c r="EP168" s="71"/>
      <c r="EQ168" s="71"/>
      <c r="ER168" s="71"/>
      <c r="ES168" s="71"/>
      <c r="ET168" s="71"/>
      <c r="EU168" s="71"/>
    </row>
    <row r="169" spans="1:151" s="57" customFormat="1" ht="13.15" customHeight="1">
      <c r="A169" s="69"/>
      <c r="C169" s="109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/>
      <c r="CQ169" s="71"/>
      <c r="CR169" s="71"/>
      <c r="CS169" s="71"/>
      <c r="CT169" s="71"/>
      <c r="CU169" s="71"/>
      <c r="CV169" s="71"/>
      <c r="CW169" s="71"/>
      <c r="CX169" s="71"/>
      <c r="CY169" s="71"/>
      <c r="CZ169" s="71"/>
      <c r="DA169" s="71"/>
      <c r="DB169" s="71"/>
      <c r="DC169" s="71"/>
      <c r="DD169" s="71"/>
      <c r="DE169" s="71"/>
      <c r="DF169" s="71"/>
      <c r="DG169" s="71"/>
      <c r="DH169" s="71"/>
      <c r="DI169" s="71"/>
      <c r="DJ169" s="71"/>
      <c r="DK169" s="71"/>
      <c r="DL169" s="71"/>
      <c r="DM169" s="71"/>
      <c r="DN169" s="71"/>
      <c r="DO169" s="71"/>
      <c r="DP169" s="71"/>
      <c r="DQ169" s="71"/>
      <c r="DR169" s="71"/>
      <c r="DS169" s="71"/>
      <c r="DT169" s="71"/>
      <c r="DU169" s="71"/>
      <c r="DV169" s="71"/>
      <c r="DW169" s="71"/>
      <c r="DX169" s="71"/>
      <c r="DY169" s="71"/>
      <c r="DZ169" s="71"/>
      <c r="EA169" s="71"/>
      <c r="EB169" s="71"/>
      <c r="EC169" s="71"/>
      <c r="ED169" s="71"/>
      <c r="EE169" s="71"/>
      <c r="EF169" s="71"/>
      <c r="EG169" s="71"/>
      <c r="EH169" s="71"/>
      <c r="EI169" s="71"/>
      <c r="EJ169" s="71"/>
      <c r="EK169" s="71"/>
      <c r="EL169" s="71"/>
      <c r="EM169" s="71"/>
      <c r="EN169" s="71"/>
      <c r="EO169" s="71"/>
      <c r="EP169" s="71"/>
      <c r="EQ169" s="71"/>
      <c r="ER169" s="71"/>
      <c r="ES169" s="71"/>
      <c r="ET169" s="71"/>
      <c r="EU169" s="71"/>
    </row>
    <row r="170" spans="1:151" s="57" customFormat="1" ht="13.15" customHeight="1">
      <c r="A170" s="69"/>
      <c r="C170" s="109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/>
      <c r="CQ170" s="71"/>
      <c r="CR170" s="71"/>
      <c r="CS170" s="71"/>
      <c r="CT170" s="71"/>
      <c r="CU170" s="71"/>
      <c r="CV170" s="71"/>
      <c r="CW170" s="71"/>
      <c r="CX170" s="71"/>
      <c r="CY170" s="71"/>
      <c r="CZ170" s="71"/>
      <c r="DA170" s="71"/>
      <c r="DB170" s="71"/>
      <c r="DC170" s="71"/>
      <c r="DD170" s="71"/>
      <c r="DE170" s="71"/>
      <c r="DF170" s="71"/>
      <c r="DG170" s="71"/>
      <c r="DH170" s="71"/>
      <c r="DI170" s="71"/>
      <c r="DJ170" s="71"/>
      <c r="DK170" s="71"/>
      <c r="DL170" s="71"/>
      <c r="DM170" s="71"/>
      <c r="DN170" s="71"/>
      <c r="DO170" s="71"/>
      <c r="DP170" s="71"/>
      <c r="DQ170" s="71"/>
      <c r="DR170" s="71"/>
      <c r="DS170" s="71"/>
      <c r="DT170" s="71"/>
      <c r="DU170" s="71"/>
      <c r="DV170" s="71"/>
      <c r="DW170" s="71"/>
      <c r="DX170" s="71"/>
      <c r="DY170" s="71"/>
      <c r="DZ170" s="71"/>
      <c r="EA170" s="71"/>
      <c r="EB170" s="71"/>
      <c r="EC170" s="71"/>
      <c r="ED170" s="71"/>
      <c r="EE170" s="71"/>
      <c r="EF170" s="71"/>
      <c r="EG170" s="71"/>
      <c r="EH170" s="71"/>
      <c r="EI170" s="71"/>
      <c r="EJ170" s="71"/>
      <c r="EK170" s="71"/>
      <c r="EL170" s="71"/>
      <c r="EM170" s="71"/>
      <c r="EN170" s="71"/>
      <c r="EO170" s="71"/>
      <c r="EP170" s="71"/>
      <c r="EQ170" s="71"/>
      <c r="ER170" s="71"/>
      <c r="ES170" s="71"/>
      <c r="ET170" s="71"/>
      <c r="EU170" s="71"/>
    </row>
    <row r="171" spans="1:151" s="57" customFormat="1" ht="13.15" customHeight="1">
      <c r="A171" s="69"/>
      <c r="C171" s="109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/>
      <c r="CQ171" s="71"/>
      <c r="CR171" s="71"/>
      <c r="CS171" s="71"/>
      <c r="CT171" s="71"/>
      <c r="CU171" s="71"/>
      <c r="CV171" s="71"/>
      <c r="CW171" s="71"/>
      <c r="CX171" s="71"/>
      <c r="CY171" s="71"/>
      <c r="CZ171" s="71"/>
      <c r="DA171" s="71"/>
      <c r="DB171" s="71"/>
      <c r="DC171" s="71"/>
      <c r="DD171" s="71"/>
      <c r="DE171" s="71"/>
      <c r="DF171" s="71"/>
      <c r="DG171" s="71"/>
      <c r="DH171" s="71"/>
      <c r="DI171" s="71"/>
      <c r="DJ171" s="71"/>
      <c r="DK171" s="71"/>
      <c r="DL171" s="71"/>
      <c r="DM171" s="71"/>
      <c r="DN171" s="71"/>
      <c r="DO171" s="71"/>
      <c r="DP171" s="71"/>
      <c r="DQ171" s="71"/>
      <c r="DR171" s="71"/>
      <c r="DS171" s="71"/>
      <c r="DT171" s="71"/>
      <c r="DU171" s="71"/>
      <c r="DV171" s="71"/>
      <c r="DW171" s="71"/>
      <c r="DX171" s="71"/>
      <c r="DY171" s="71"/>
      <c r="DZ171" s="71"/>
      <c r="EA171" s="71"/>
      <c r="EB171" s="71"/>
      <c r="EC171" s="71"/>
      <c r="ED171" s="71"/>
      <c r="EE171" s="71"/>
      <c r="EF171" s="71"/>
      <c r="EG171" s="71"/>
      <c r="EH171" s="71"/>
      <c r="EI171" s="71"/>
      <c r="EJ171" s="71"/>
      <c r="EK171" s="71"/>
      <c r="EL171" s="71"/>
      <c r="EM171" s="71"/>
      <c r="EN171" s="71"/>
      <c r="EO171" s="71"/>
      <c r="EP171" s="71"/>
      <c r="EQ171" s="71"/>
      <c r="ER171" s="71"/>
      <c r="ES171" s="71"/>
      <c r="ET171" s="71"/>
      <c r="EU171" s="71"/>
    </row>
    <row r="172" spans="1:151" s="57" customFormat="1" ht="13.15" customHeight="1">
      <c r="A172" s="69"/>
      <c r="C172" s="109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  <c r="EP172" s="71"/>
      <c r="EQ172" s="71"/>
      <c r="ER172" s="71"/>
      <c r="ES172" s="71"/>
      <c r="ET172" s="71"/>
      <c r="EU172" s="71"/>
    </row>
    <row r="173" spans="1:151" s="57" customFormat="1" ht="13.15" customHeight="1">
      <c r="A173" s="69"/>
      <c r="C173" s="109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  <c r="EP173" s="71"/>
      <c r="EQ173" s="71"/>
      <c r="ER173" s="71"/>
      <c r="ES173" s="71"/>
      <c r="ET173" s="71"/>
      <c r="EU173" s="71"/>
    </row>
    <row r="174" spans="1:151" s="57" customFormat="1" ht="13.15" customHeight="1">
      <c r="A174" s="69"/>
      <c r="C174" s="109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/>
      <c r="CQ174" s="71"/>
      <c r="CR174" s="71"/>
      <c r="CS174" s="71"/>
      <c r="CT174" s="71"/>
      <c r="CU174" s="71"/>
      <c r="CV174" s="71"/>
      <c r="CW174" s="71"/>
      <c r="CX174" s="71"/>
      <c r="CY174" s="71"/>
      <c r="CZ174" s="71"/>
      <c r="DA174" s="71"/>
      <c r="DB174" s="71"/>
      <c r="DC174" s="71"/>
      <c r="DD174" s="71"/>
      <c r="DE174" s="71"/>
      <c r="DF174" s="71"/>
      <c r="DG174" s="71"/>
      <c r="DH174" s="71"/>
      <c r="DI174" s="71"/>
      <c r="DJ174" s="71"/>
      <c r="DK174" s="71"/>
      <c r="DL174" s="71"/>
      <c r="DM174" s="71"/>
      <c r="DN174" s="71"/>
      <c r="DO174" s="71"/>
      <c r="DP174" s="71"/>
      <c r="DQ174" s="71"/>
      <c r="DR174" s="71"/>
      <c r="DS174" s="71"/>
      <c r="DT174" s="71"/>
      <c r="DU174" s="71"/>
      <c r="DV174" s="71"/>
      <c r="DW174" s="71"/>
      <c r="DX174" s="71"/>
      <c r="DY174" s="71"/>
      <c r="DZ174" s="71"/>
      <c r="EA174" s="71"/>
      <c r="EB174" s="71"/>
      <c r="EC174" s="71"/>
      <c r="ED174" s="71"/>
      <c r="EE174" s="71"/>
      <c r="EF174" s="71"/>
      <c r="EG174" s="71"/>
      <c r="EH174" s="71"/>
      <c r="EI174" s="71"/>
      <c r="EJ174" s="71"/>
      <c r="EK174" s="71"/>
      <c r="EL174" s="71"/>
      <c r="EM174" s="71"/>
      <c r="EN174" s="71"/>
      <c r="EO174" s="71"/>
      <c r="EP174" s="71"/>
      <c r="EQ174" s="71"/>
      <c r="ER174" s="71"/>
      <c r="ES174" s="71"/>
      <c r="ET174" s="71"/>
      <c r="EU174" s="71"/>
    </row>
    <row r="175" spans="1:151" s="57" customFormat="1" ht="13.15" customHeight="1">
      <c r="A175" s="69"/>
      <c r="C175" s="109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  <c r="EO175" s="71"/>
      <c r="EP175" s="71"/>
      <c r="EQ175" s="71"/>
      <c r="ER175" s="71"/>
      <c r="ES175" s="71"/>
      <c r="ET175" s="71"/>
      <c r="EU175" s="71"/>
    </row>
    <row r="176" spans="1:151" s="57" customFormat="1" ht="13.15" customHeight="1">
      <c r="A176" s="69"/>
      <c r="C176" s="109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  <c r="EO176" s="71"/>
      <c r="EP176" s="71"/>
      <c r="EQ176" s="71"/>
      <c r="ER176" s="71"/>
      <c r="ES176" s="71"/>
      <c r="ET176" s="71"/>
      <c r="EU176" s="71"/>
    </row>
    <row r="177" spans="1:151" s="57" customFormat="1" ht="13.15" customHeight="1">
      <c r="A177" s="69"/>
      <c r="C177" s="109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  <c r="EO177" s="71"/>
      <c r="EP177" s="71"/>
      <c r="EQ177" s="71"/>
      <c r="ER177" s="71"/>
      <c r="ES177" s="71"/>
      <c r="ET177" s="71"/>
      <c r="EU177" s="71"/>
    </row>
    <row r="178" spans="1:151" s="57" customFormat="1" ht="13.15" customHeight="1">
      <c r="A178" s="69"/>
      <c r="C178" s="109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  <c r="EO178" s="71"/>
      <c r="EP178" s="71"/>
      <c r="EQ178" s="71"/>
      <c r="ER178" s="71"/>
      <c r="ES178" s="71"/>
      <c r="ET178" s="71"/>
      <c r="EU178" s="71"/>
    </row>
    <row r="179" spans="1:151" s="57" customFormat="1" ht="13.15" customHeight="1">
      <c r="A179" s="69"/>
      <c r="C179" s="109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/>
      <c r="BQ179" s="71"/>
      <c r="BR179" s="71"/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/>
      <c r="CQ179" s="71"/>
      <c r="CR179" s="71"/>
      <c r="CS179" s="71"/>
      <c r="CT179" s="71"/>
      <c r="CU179" s="71"/>
      <c r="CV179" s="71"/>
      <c r="CW179" s="71"/>
      <c r="CX179" s="71"/>
      <c r="CY179" s="71"/>
      <c r="CZ179" s="71"/>
      <c r="DA179" s="71"/>
      <c r="DB179" s="71"/>
      <c r="DC179" s="71"/>
      <c r="DD179" s="71"/>
      <c r="DE179" s="71"/>
      <c r="DF179" s="71"/>
      <c r="DG179" s="71"/>
      <c r="DH179" s="71"/>
      <c r="DI179" s="71"/>
      <c r="DJ179" s="71"/>
      <c r="DK179" s="71"/>
      <c r="DL179" s="71"/>
      <c r="DM179" s="71"/>
      <c r="DN179" s="71"/>
      <c r="DO179" s="71"/>
      <c r="DP179" s="71"/>
      <c r="DQ179" s="71"/>
      <c r="DR179" s="71"/>
      <c r="DS179" s="71"/>
      <c r="DT179" s="71"/>
      <c r="DU179" s="71"/>
      <c r="DV179" s="71"/>
      <c r="DW179" s="71"/>
      <c r="DX179" s="71"/>
      <c r="DY179" s="71"/>
      <c r="DZ179" s="71"/>
      <c r="EA179" s="71"/>
      <c r="EB179" s="71"/>
      <c r="EC179" s="71"/>
      <c r="ED179" s="71"/>
      <c r="EE179" s="71"/>
      <c r="EF179" s="71"/>
      <c r="EG179" s="71"/>
      <c r="EH179" s="71"/>
      <c r="EI179" s="71"/>
      <c r="EJ179" s="71"/>
      <c r="EK179" s="71"/>
      <c r="EL179" s="71"/>
      <c r="EM179" s="71"/>
      <c r="EN179" s="71"/>
      <c r="EO179" s="71"/>
      <c r="EP179" s="71"/>
      <c r="EQ179" s="71"/>
      <c r="ER179" s="71"/>
      <c r="ES179" s="71"/>
      <c r="ET179" s="71"/>
      <c r="EU179" s="71"/>
    </row>
    <row r="180" spans="1:151" s="57" customFormat="1" ht="13.15" customHeight="1">
      <c r="A180" s="69"/>
      <c r="C180" s="109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  <c r="EO180" s="71"/>
      <c r="EP180" s="71"/>
      <c r="EQ180" s="71"/>
      <c r="ER180" s="71"/>
      <c r="ES180" s="71"/>
      <c r="ET180" s="71"/>
      <c r="EU180" s="71"/>
    </row>
    <row r="181" spans="1:151" s="57" customFormat="1" ht="13.15" customHeight="1">
      <c r="A181" s="69"/>
      <c r="C181" s="109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  <c r="EO181" s="71"/>
      <c r="EP181" s="71"/>
      <c r="EQ181" s="71"/>
      <c r="ER181" s="71"/>
      <c r="ES181" s="71"/>
      <c r="ET181" s="71"/>
      <c r="EU181" s="71"/>
    </row>
    <row r="182" spans="1:151" s="57" customFormat="1" ht="13.15" customHeight="1">
      <c r="A182" s="69"/>
      <c r="C182" s="109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  <c r="EP182" s="71"/>
      <c r="EQ182" s="71"/>
      <c r="ER182" s="71"/>
      <c r="ES182" s="71"/>
      <c r="ET182" s="71"/>
      <c r="EU182" s="71"/>
    </row>
    <row r="183" spans="1:151" s="57" customFormat="1" ht="13.15" customHeight="1">
      <c r="A183" s="69"/>
      <c r="C183" s="109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/>
      <c r="BQ183" s="71"/>
      <c r="BR183" s="71"/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/>
      <c r="CQ183" s="71"/>
      <c r="CR183" s="71"/>
      <c r="CS183" s="71"/>
      <c r="CT183" s="71"/>
      <c r="CU183" s="71"/>
      <c r="CV183" s="71"/>
      <c r="CW183" s="71"/>
      <c r="CX183" s="71"/>
      <c r="CY183" s="71"/>
      <c r="CZ183" s="71"/>
      <c r="DA183" s="71"/>
      <c r="DB183" s="71"/>
      <c r="DC183" s="71"/>
      <c r="DD183" s="71"/>
      <c r="DE183" s="71"/>
      <c r="DF183" s="71"/>
      <c r="DG183" s="71"/>
      <c r="DH183" s="71"/>
      <c r="DI183" s="71"/>
      <c r="DJ183" s="71"/>
      <c r="DK183" s="71"/>
      <c r="DL183" s="71"/>
      <c r="DM183" s="71"/>
      <c r="DN183" s="71"/>
      <c r="DO183" s="71"/>
      <c r="DP183" s="71"/>
      <c r="DQ183" s="71"/>
      <c r="DR183" s="71"/>
      <c r="DS183" s="71"/>
      <c r="DT183" s="71"/>
      <c r="DU183" s="71"/>
      <c r="DV183" s="71"/>
      <c r="DW183" s="71"/>
      <c r="DX183" s="71"/>
      <c r="DY183" s="71"/>
      <c r="DZ183" s="71"/>
      <c r="EA183" s="71"/>
      <c r="EB183" s="71"/>
      <c r="EC183" s="71"/>
      <c r="ED183" s="71"/>
      <c r="EE183" s="71"/>
      <c r="EF183" s="71"/>
      <c r="EG183" s="71"/>
      <c r="EH183" s="71"/>
      <c r="EI183" s="71"/>
      <c r="EJ183" s="71"/>
      <c r="EK183" s="71"/>
      <c r="EL183" s="71"/>
      <c r="EM183" s="71"/>
      <c r="EN183" s="71"/>
      <c r="EO183" s="71"/>
      <c r="EP183" s="71"/>
      <c r="EQ183" s="71"/>
      <c r="ER183" s="71"/>
      <c r="ES183" s="71"/>
      <c r="ET183" s="71"/>
      <c r="EU183" s="71"/>
    </row>
    <row r="184" spans="1:151" s="57" customFormat="1" ht="13.15" customHeight="1">
      <c r="A184" s="69"/>
      <c r="C184" s="109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/>
      <c r="BQ184" s="71"/>
      <c r="BR184" s="71"/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/>
      <c r="CQ184" s="71"/>
      <c r="CR184" s="71"/>
      <c r="CS184" s="71"/>
      <c r="CT184" s="71"/>
      <c r="CU184" s="71"/>
      <c r="CV184" s="71"/>
      <c r="CW184" s="71"/>
      <c r="CX184" s="71"/>
      <c r="CY184" s="71"/>
      <c r="CZ184" s="71"/>
      <c r="DA184" s="71"/>
      <c r="DB184" s="71"/>
      <c r="DC184" s="71"/>
      <c r="DD184" s="71"/>
      <c r="DE184" s="71"/>
      <c r="DF184" s="71"/>
      <c r="DG184" s="71"/>
      <c r="DH184" s="71"/>
      <c r="DI184" s="71"/>
      <c r="DJ184" s="71"/>
      <c r="DK184" s="71"/>
      <c r="DL184" s="71"/>
      <c r="DM184" s="71"/>
      <c r="DN184" s="71"/>
      <c r="DO184" s="71"/>
      <c r="DP184" s="71"/>
      <c r="DQ184" s="71"/>
      <c r="DR184" s="71"/>
      <c r="DS184" s="71"/>
      <c r="DT184" s="71"/>
      <c r="DU184" s="71"/>
      <c r="DV184" s="71"/>
      <c r="DW184" s="71"/>
      <c r="DX184" s="71"/>
      <c r="DY184" s="71"/>
      <c r="DZ184" s="71"/>
      <c r="EA184" s="71"/>
      <c r="EB184" s="71"/>
      <c r="EC184" s="71"/>
      <c r="ED184" s="71"/>
      <c r="EE184" s="71"/>
      <c r="EF184" s="71"/>
      <c r="EG184" s="71"/>
      <c r="EH184" s="71"/>
      <c r="EI184" s="71"/>
      <c r="EJ184" s="71"/>
      <c r="EK184" s="71"/>
      <c r="EL184" s="71"/>
      <c r="EM184" s="71"/>
      <c r="EN184" s="71"/>
      <c r="EO184" s="71"/>
      <c r="EP184" s="71"/>
      <c r="EQ184" s="71"/>
      <c r="ER184" s="71"/>
      <c r="ES184" s="71"/>
      <c r="ET184" s="71"/>
      <c r="EU184" s="71"/>
    </row>
    <row r="185" spans="1:151" s="57" customFormat="1" ht="13.15" customHeight="1">
      <c r="A185" s="69"/>
      <c r="C185" s="109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/>
      <c r="BQ185" s="71"/>
      <c r="BR185" s="71"/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/>
      <c r="CQ185" s="71"/>
      <c r="CR185" s="71"/>
      <c r="CS185" s="71"/>
      <c r="CT185" s="71"/>
      <c r="CU185" s="71"/>
      <c r="CV185" s="71"/>
      <c r="CW185" s="71"/>
      <c r="CX185" s="71"/>
      <c r="CY185" s="71"/>
      <c r="CZ185" s="71"/>
      <c r="DA185" s="71"/>
      <c r="DB185" s="71"/>
      <c r="DC185" s="71"/>
      <c r="DD185" s="71"/>
      <c r="DE185" s="71"/>
      <c r="DF185" s="71"/>
      <c r="DG185" s="71"/>
      <c r="DH185" s="71"/>
      <c r="DI185" s="71"/>
      <c r="DJ185" s="71"/>
      <c r="DK185" s="71"/>
      <c r="DL185" s="71"/>
      <c r="DM185" s="71"/>
      <c r="DN185" s="71"/>
      <c r="DO185" s="71"/>
      <c r="DP185" s="71"/>
      <c r="DQ185" s="71"/>
      <c r="DR185" s="71"/>
      <c r="DS185" s="71"/>
      <c r="DT185" s="71"/>
      <c r="DU185" s="71"/>
      <c r="DV185" s="71"/>
      <c r="DW185" s="71"/>
      <c r="DX185" s="71"/>
      <c r="DY185" s="71"/>
      <c r="DZ185" s="71"/>
      <c r="EA185" s="71"/>
      <c r="EB185" s="71"/>
      <c r="EC185" s="71"/>
      <c r="ED185" s="71"/>
      <c r="EE185" s="71"/>
      <c r="EF185" s="71"/>
      <c r="EG185" s="71"/>
      <c r="EH185" s="71"/>
      <c r="EI185" s="71"/>
      <c r="EJ185" s="71"/>
      <c r="EK185" s="71"/>
      <c r="EL185" s="71"/>
      <c r="EM185" s="71"/>
      <c r="EN185" s="71"/>
      <c r="EO185" s="71"/>
      <c r="EP185" s="71"/>
      <c r="EQ185" s="71"/>
      <c r="ER185" s="71"/>
      <c r="ES185" s="71"/>
      <c r="ET185" s="71"/>
      <c r="EU185" s="71"/>
    </row>
    <row r="186" spans="1:151" s="57" customFormat="1" ht="13.15" customHeight="1">
      <c r="A186" s="69"/>
      <c r="C186" s="109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/>
      <c r="BQ186" s="71"/>
      <c r="BR186" s="71"/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/>
      <c r="CQ186" s="71"/>
      <c r="CR186" s="71"/>
      <c r="CS186" s="71"/>
      <c r="CT186" s="71"/>
      <c r="CU186" s="71"/>
      <c r="CV186" s="71"/>
      <c r="CW186" s="71"/>
      <c r="CX186" s="71"/>
      <c r="CY186" s="71"/>
      <c r="CZ186" s="71"/>
      <c r="DA186" s="71"/>
      <c r="DB186" s="71"/>
      <c r="DC186" s="71"/>
      <c r="DD186" s="71"/>
      <c r="DE186" s="71"/>
      <c r="DF186" s="71"/>
      <c r="DG186" s="71"/>
      <c r="DH186" s="71"/>
      <c r="DI186" s="71"/>
      <c r="DJ186" s="71"/>
      <c r="DK186" s="71"/>
      <c r="DL186" s="71"/>
      <c r="DM186" s="71"/>
      <c r="DN186" s="71"/>
      <c r="DO186" s="71"/>
      <c r="DP186" s="71"/>
      <c r="DQ186" s="71"/>
      <c r="DR186" s="71"/>
      <c r="DS186" s="71"/>
      <c r="DT186" s="71"/>
      <c r="DU186" s="71"/>
      <c r="DV186" s="71"/>
      <c r="DW186" s="71"/>
      <c r="DX186" s="71"/>
      <c r="DY186" s="71"/>
      <c r="DZ186" s="71"/>
      <c r="EA186" s="71"/>
      <c r="EB186" s="71"/>
      <c r="EC186" s="71"/>
      <c r="ED186" s="71"/>
      <c r="EE186" s="71"/>
      <c r="EF186" s="71"/>
      <c r="EG186" s="71"/>
      <c r="EH186" s="71"/>
      <c r="EI186" s="71"/>
      <c r="EJ186" s="71"/>
      <c r="EK186" s="71"/>
      <c r="EL186" s="71"/>
      <c r="EM186" s="71"/>
      <c r="EN186" s="71"/>
      <c r="EO186" s="71"/>
      <c r="EP186" s="71"/>
      <c r="EQ186" s="71"/>
      <c r="ER186" s="71"/>
      <c r="ES186" s="71"/>
      <c r="ET186" s="71"/>
      <c r="EU186" s="71"/>
    </row>
    <row r="187" spans="1:151" s="57" customFormat="1" ht="13.15" customHeight="1">
      <c r="A187" s="69"/>
      <c r="C187" s="109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/>
      <c r="BQ187" s="71"/>
      <c r="BR187" s="71"/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/>
      <c r="CQ187" s="71"/>
      <c r="CR187" s="71"/>
      <c r="CS187" s="71"/>
      <c r="CT187" s="71"/>
      <c r="CU187" s="71"/>
      <c r="CV187" s="71"/>
      <c r="CW187" s="71"/>
      <c r="CX187" s="71"/>
      <c r="CY187" s="71"/>
      <c r="CZ187" s="71"/>
      <c r="DA187" s="71"/>
      <c r="DB187" s="71"/>
      <c r="DC187" s="71"/>
      <c r="DD187" s="71"/>
      <c r="DE187" s="71"/>
      <c r="DF187" s="71"/>
      <c r="DG187" s="71"/>
      <c r="DH187" s="71"/>
      <c r="DI187" s="71"/>
      <c r="DJ187" s="71"/>
      <c r="DK187" s="71"/>
      <c r="DL187" s="71"/>
      <c r="DM187" s="71"/>
      <c r="DN187" s="71"/>
      <c r="DO187" s="71"/>
      <c r="DP187" s="71"/>
      <c r="DQ187" s="71"/>
      <c r="DR187" s="71"/>
      <c r="DS187" s="71"/>
      <c r="DT187" s="71"/>
      <c r="DU187" s="71"/>
      <c r="DV187" s="71"/>
      <c r="DW187" s="71"/>
      <c r="DX187" s="71"/>
      <c r="DY187" s="71"/>
      <c r="DZ187" s="71"/>
      <c r="EA187" s="71"/>
      <c r="EB187" s="71"/>
      <c r="EC187" s="71"/>
      <c r="ED187" s="71"/>
      <c r="EE187" s="71"/>
      <c r="EF187" s="71"/>
      <c r="EG187" s="71"/>
      <c r="EH187" s="71"/>
      <c r="EI187" s="71"/>
      <c r="EJ187" s="71"/>
      <c r="EK187" s="71"/>
      <c r="EL187" s="71"/>
      <c r="EM187" s="71"/>
      <c r="EN187" s="71"/>
      <c r="EO187" s="71"/>
      <c r="EP187" s="71"/>
      <c r="EQ187" s="71"/>
      <c r="ER187" s="71"/>
      <c r="ES187" s="71"/>
      <c r="ET187" s="71"/>
      <c r="EU187" s="71"/>
    </row>
    <row r="188" spans="1:151" s="57" customFormat="1" ht="13.15" customHeight="1">
      <c r="A188" s="69"/>
      <c r="C188" s="109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/>
      <c r="BP188" s="71"/>
      <c r="BQ188" s="71"/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/>
      <c r="CQ188" s="71"/>
      <c r="CR188" s="71"/>
      <c r="CS188" s="71"/>
      <c r="CT188" s="71"/>
      <c r="CU188" s="71"/>
      <c r="CV188" s="71"/>
      <c r="CW188" s="71"/>
      <c r="CX188" s="71"/>
      <c r="CY188" s="71"/>
      <c r="CZ188" s="71"/>
      <c r="DA188" s="71"/>
      <c r="DB188" s="71"/>
      <c r="DC188" s="71"/>
      <c r="DD188" s="71"/>
      <c r="DE188" s="71"/>
      <c r="DF188" s="71"/>
      <c r="DG188" s="71"/>
      <c r="DH188" s="71"/>
      <c r="DI188" s="71"/>
      <c r="DJ188" s="71"/>
      <c r="DK188" s="71"/>
      <c r="DL188" s="71"/>
      <c r="DM188" s="71"/>
      <c r="DN188" s="71"/>
      <c r="DO188" s="71"/>
      <c r="DP188" s="71"/>
      <c r="DQ188" s="71"/>
      <c r="DR188" s="71"/>
      <c r="DS188" s="71"/>
      <c r="DT188" s="71"/>
      <c r="DU188" s="71"/>
      <c r="DV188" s="71"/>
      <c r="DW188" s="71"/>
      <c r="DX188" s="71"/>
      <c r="DY188" s="71"/>
      <c r="DZ188" s="71"/>
      <c r="EA188" s="71"/>
      <c r="EB188" s="71"/>
      <c r="EC188" s="71"/>
      <c r="ED188" s="71"/>
      <c r="EE188" s="71"/>
      <c r="EF188" s="71"/>
      <c r="EG188" s="71"/>
      <c r="EH188" s="71"/>
      <c r="EI188" s="71"/>
      <c r="EJ188" s="71"/>
      <c r="EK188" s="71"/>
      <c r="EL188" s="71"/>
      <c r="EM188" s="71"/>
      <c r="EN188" s="71"/>
      <c r="EO188" s="71"/>
      <c r="EP188" s="71"/>
      <c r="EQ188" s="71"/>
      <c r="ER188" s="71"/>
      <c r="ES188" s="71"/>
      <c r="ET188" s="71"/>
      <c r="EU188" s="71"/>
    </row>
    <row r="189" spans="1:151" s="57" customFormat="1" ht="13.15" customHeight="1">
      <c r="A189" s="69"/>
      <c r="C189" s="109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/>
      <c r="BP189" s="71"/>
      <c r="BQ189" s="71"/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/>
      <c r="CQ189" s="71"/>
      <c r="CR189" s="71"/>
      <c r="CS189" s="71"/>
      <c r="CT189" s="71"/>
      <c r="CU189" s="71"/>
      <c r="CV189" s="71"/>
      <c r="CW189" s="71"/>
      <c r="CX189" s="71"/>
      <c r="CY189" s="71"/>
      <c r="CZ189" s="71"/>
      <c r="DA189" s="71"/>
      <c r="DB189" s="71"/>
      <c r="DC189" s="71"/>
      <c r="DD189" s="71"/>
      <c r="DE189" s="71"/>
      <c r="DF189" s="71"/>
      <c r="DG189" s="71"/>
      <c r="DH189" s="71"/>
      <c r="DI189" s="71"/>
      <c r="DJ189" s="71"/>
      <c r="DK189" s="71"/>
      <c r="DL189" s="71"/>
      <c r="DM189" s="71"/>
      <c r="DN189" s="71"/>
      <c r="DO189" s="71"/>
      <c r="DP189" s="71"/>
      <c r="DQ189" s="71"/>
      <c r="DR189" s="71"/>
      <c r="DS189" s="71"/>
      <c r="DT189" s="71"/>
      <c r="DU189" s="71"/>
      <c r="DV189" s="71"/>
      <c r="DW189" s="71"/>
      <c r="DX189" s="71"/>
      <c r="DY189" s="71"/>
      <c r="DZ189" s="71"/>
      <c r="EA189" s="71"/>
      <c r="EB189" s="71"/>
      <c r="EC189" s="71"/>
      <c r="ED189" s="71"/>
      <c r="EE189" s="71"/>
      <c r="EF189" s="71"/>
      <c r="EG189" s="71"/>
      <c r="EH189" s="71"/>
      <c r="EI189" s="71"/>
      <c r="EJ189" s="71"/>
      <c r="EK189" s="71"/>
      <c r="EL189" s="71"/>
      <c r="EM189" s="71"/>
      <c r="EN189" s="71"/>
      <c r="EO189" s="71"/>
      <c r="EP189" s="71"/>
      <c r="EQ189" s="71"/>
      <c r="ER189" s="71"/>
      <c r="ES189" s="71"/>
      <c r="ET189" s="71"/>
      <c r="EU189" s="71"/>
    </row>
    <row r="190" spans="1:151" s="57" customFormat="1" ht="13.15" customHeight="1">
      <c r="A190" s="69"/>
      <c r="C190" s="109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/>
      <c r="BP190" s="71"/>
      <c r="BQ190" s="71"/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/>
      <c r="CQ190" s="71"/>
      <c r="CR190" s="71"/>
      <c r="CS190" s="71"/>
      <c r="CT190" s="71"/>
      <c r="CU190" s="71"/>
      <c r="CV190" s="71"/>
      <c r="CW190" s="71"/>
      <c r="CX190" s="71"/>
      <c r="CY190" s="71"/>
      <c r="CZ190" s="71"/>
      <c r="DA190" s="71"/>
      <c r="DB190" s="71"/>
      <c r="DC190" s="71"/>
      <c r="DD190" s="71"/>
      <c r="DE190" s="71"/>
      <c r="DF190" s="71"/>
      <c r="DG190" s="71"/>
      <c r="DH190" s="71"/>
      <c r="DI190" s="71"/>
      <c r="DJ190" s="71"/>
      <c r="DK190" s="71"/>
      <c r="DL190" s="71"/>
      <c r="DM190" s="71"/>
      <c r="DN190" s="71"/>
      <c r="DO190" s="71"/>
      <c r="DP190" s="71"/>
      <c r="DQ190" s="71"/>
      <c r="DR190" s="71"/>
      <c r="DS190" s="71"/>
      <c r="DT190" s="71"/>
      <c r="DU190" s="71"/>
      <c r="DV190" s="71"/>
      <c r="DW190" s="71"/>
      <c r="DX190" s="71"/>
      <c r="DY190" s="71"/>
      <c r="DZ190" s="71"/>
      <c r="EA190" s="71"/>
      <c r="EB190" s="71"/>
      <c r="EC190" s="71"/>
      <c r="ED190" s="71"/>
      <c r="EE190" s="71"/>
      <c r="EF190" s="71"/>
      <c r="EG190" s="71"/>
      <c r="EH190" s="71"/>
      <c r="EI190" s="71"/>
      <c r="EJ190" s="71"/>
      <c r="EK190" s="71"/>
      <c r="EL190" s="71"/>
      <c r="EM190" s="71"/>
      <c r="EN190" s="71"/>
      <c r="EO190" s="71"/>
      <c r="EP190" s="71"/>
      <c r="EQ190" s="71"/>
      <c r="ER190" s="71"/>
      <c r="ES190" s="71"/>
      <c r="ET190" s="71"/>
      <c r="EU190" s="71"/>
    </row>
    <row r="191" spans="1:151" s="57" customFormat="1" ht="13.15" customHeight="1">
      <c r="A191" s="69"/>
      <c r="C191" s="109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/>
      <c r="BP191" s="71"/>
      <c r="BQ191" s="71"/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/>
      <c r="CQ191" s="71"/>
      <c r="CR191" s="71"/>
      <c r="CS191" s="71"/>
      <c r="CT191" s="71"/>
      <c r="CU191" s="71"/>
      <c r="CV191" s="71"/>
      <c r="CW191" s="71"/>
      <c r="CX191" s="71"/>
      <c r="CY191" s="71"/>
      <c r="CZ191" s="71"/>
      <c r="DA191" s="71"/>
      <c r="DB191" s="71"/>
      <c r="DC191" s="71"/>
      <c r="DD191" s="71"/>
      <c r="DE191" s="71"/>
      <c r="DF191" s="71"/>
      <c r="DG191" s="71"/>
      <c r="DH191" s="71"/>
      <c r="DI191" s="71"/>
      <c r="DJ191" s="71"/>
      <c r="DK191" s="71"/>
      <c r="DL191" s="71"/>
      <c r="DM191" s="71"/>
      <c r="DN191" s="71"/>
      <c r="DO191" s="71"/>
      <c r="DP191" s="71"/>
      <c r="DQ191" s="71"/>
      <c r="DR191" s="71"/>
      <c r="DS191" s="71"/>
      <c r="DT191" s="71"/>
      <c r="DU191" s="71"/>
      <c r="DV191" s="71"/>
      <c r="DW191" s="71"/>
      <c r="DX191" s="71"/>
      <c r="DY191" s="71"/>
      <c r="DZ191" s="71"/>
      <c r="EA191" s="71"/>
      <c r="EB191" s="71"/>
      <c r="EC191" s="71"/>
      <c r="ED191" s="71"/>
      <c r="EE191" s="71"/>
      <c r="EF191" s="71"/>
      <c r="EG191" s="71"/>
      <c r="EH191" s="71"/>
      <c r="EI191" s="71"/>
      <c r="EJ191" s="71"/>
      <c r="EK191" s="71"/>
      <c r="EL191" s="71"/>
      <c r="EM191" s="71"/>
      <c r="EN191" s="71"/>
      <c r="EO191" s="71"/>
      <c r="EP191" s="71"/>
      <c r="EQ191" s="71"/>
      <c r="ER191" s="71"/>
      <c r="ES191" s="71"/>
      <c r="ET191" s="71"/>
      <c r="EU191" s="71"/>
    </row>
    <row r="192" spans="1:151" s="57" customFormat="1" ht="13.15" customHeight="1">
      <c r="A192" s="69"/>
      <c r="C192" s="109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/>
      <c r="BP192" s="71"/>
      <c r="BQ192" s="71"/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/>
      <c r="CQ192" s="71"/>
      <c r="CR192" s="71"/>
      <c r="CS192" s="71"/>
      <c r="CT192" s="71"/>
      <c r="CU192" s="71"/>
      <c r="CV192" s="71"/>
      <c r="CW192" s="71"/>
      <c r="CX192" s="71"/>
      <c r="CY192" s="71"/>
      <c r="CZ192" s="71"/>
      <c r="DA192" s="71"/>
      <c r="DB192" s="71"/>
      <c r="DC192" s="71"/>
      <c r="DD192" s="71"/>
      <c r="DE192" s="71"/>
      <c r="DF192" s="71"/>
      <c r="DG192" s="71"/>
      <c r="DH192" s="71"/>
      <c r="DI192" s="71"/>
      <c r="DJ192" s="71"/>
      <c r="DK192" s="71"/>
      <c r="DL192" s="71"/>
      <c r="DM192" s="71"/>
      <c r="DN192" s="71"/>
      <c r="DO192" s="71"/>
      <c r="DP192" s="71"/>
      <c r="DQ192" s="71"/>
      <c r="DR192" s="71"/>
      <c r="DS192" s="71"/>
      <c r="DT192" s="71"/>
      <c r="DU192" s="71"/>
      <c r="DV192" s="71"/>
      <c r="DW192" s="71"/>
      <c r="DX192" s="71"/>
      <c r="DY192" s="71"/>
      <c r="DZ192" s="71"/>
      <c r="EA192" s="71"/>
      <c r="EB192" s="71"/>
      <c r="EC192" s="71"/>
      <c r="ED192" s="71"/>
      <c r="EE192" s="71"/>
      <c r="EF192" s="71"/>
      <c r="EG192" s="71"/>
      <c r="EH192" s="71"/>
      <c r="EI192" s="71"/>
      <c r="EJ192" s="71"/>
      <c r="EK192" s="71"/>
      <c r="EL192" s="71"/>
      <c r="EM192" s="71"/>
      <c r="EN192" s="71"/>
      <c r="EO192" s="71"/>
      <c r="EP192" s="71"/>
      <c r="EQ192" s="71"/>
      <c r="ER192" s="71"/>
      <c r="ES192" s="71"/>
      <c r="ET192" s="71"/>
      <c r="EU192" s="71"/>
    </row>
    <row r="193" spans="1:151" s="57" customFormat="1" ht="13.15" customHeight="1">
      <c r="A193" s="69"/>
      <c r="C193" s="109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/>
      <c r="BP193" s="71"/>
      <c r="BQ193" s="71"/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/>
      <c r="CQ193" s="71"/>
      <c r="CR193" s="71"/>
      <c r="CS193" s="71"/>
      <c r="CT193" s="71"/>
      <c r="CU193" s="71"/>
      <c r="CV193" s="71"/>
      <c r="CW193" s="71"/>
      <c r="CX193" s="71"/>
      <c r="CY193" s="71"/>
      <c r="CZ193" s="71"/>
      <c r="DA193" s="71"/>
      <c r="DB193" s="71"/>
      <c r="DC193" s="71"/>
      <c r="DD193" s="71"/>
      <c r="DE193" s="71"/>
      <c r="DF193" s="71"/>
      <c r="DG193" s="71"/>
      <c r="DH193" s="71"/>
      <c r="DI193" s="71"/>
      <c r="DJ193" s="71"/>
      <c r="DK193" s="71"/>
      <c r="DL193" s="71"/>
      <c r="DM193" s="71"/>
      <c r="DN193" s="71"/>
      <c r="DO193" s="71"/>
      <c r="DP193" s="71"/>
      <c r="DQ193" s="71"/>
      <c r="DR193" s="71"/>
      <c r="DS193" s="71"/>
      <c r="DT193" s="71"/>
      <c r="DU193" s="71"/>
      <c r="DV193" s="71"/>
      <c r="DW193" s="71"/>
      <c r="DX193" s="71"/>
      <c r="DY193" s="71"/>
      <c r="DZ193" s="71"/>
      <c r="EA193" s="71"/>
      <c r="EB193" s="71"/>
      <c r="EC193" s="71"/>
      <c r="ED193" s="71"/>
      <c r="EE193" s="71"/>
      <c r="EF193" s="71"/>
      <c r="EG193" s="71"/>
      <c r="EH193" s="71"/>
      <c r="EI193" s="71"/>
      <c r="EJ193" s="71"/>
      <c r="EK193" s="71"/>
      <c r="EL193" s="71"/>
      <c r="EM193" s="71"/>
      <c r="EN193" s="71"/>
      <c r="EO193" s="71"/>
      <c r="EP193" s="71"/>
      <c r="EQ193" s="71"/>
      <c r="ER193" s="71"/>
      <c r="ES193" s="71"/>
      <c r="ET193" s="71"/>
      <c r="EU193" s="71"/>
    </row>
    <row r="194" spans="1:151" s="57" customFormat="1" ht="13.15" customHeight="1">
      <c r="A194" s="69"/>
      <c r="C194" s="109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/>
      <c r="BP194" s="71"/>
      <c r="BQ194" s="71"/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/>
      <c r="CQ194" s="71"/>
      <c r="CR194" s="71"/>
      <c r="CS194" s="71"/>
      <c r="CT194" s="71"/>
      <c r="CU194" s="71"/>
      <c r="CV194" s="71"/>
      <c r="CW194" s="71"/>
      <c r="CX194" s="71"/>
      <c r="CY194" s="71"/>
      <c r="CZ194" s="71"/>
      <c r="DA194" s="71"/>
      <c r="DB194" s="71"/>
      <c r="DC194" s="71"/>
      <c r="DD194" s="71"/>
      <c r="DE194" s="71"/>
      <c r="DF194" s="71"/>
      <c r="DG194" s="71"/>
      <c r="DH194" s="71"/>
      <c r="DI194" s="71"/>
      <c r="DJ194" s="71"/>
      <c r="DK194" s="71"/>
      <c r="DL194" s="71"/>
      <c r="DM194" s="71"/>
      <c r="DN194" s="71"/>
      <c r="DO194" s="71"/>
      <c r="DP194" s="71"/>
      <c r="DQ194" s="71"/>
      <c r="DR194" s="71"/>
      <c r="DS194" s="71"/>
      <c r="DT194" s="71"/>
      <c r="DU194" s="71"/>
      <c r="DV194" s="71"/>
      <c r="DW194" s="71"/>
      <c r="DX194" s="71"/>
      <c r="DY194" s="71"/>
      <c r="DZ194" s="71"/>
      <c r="EA194" s="71"/>
      <c r="EB194" s="71"/>
      <c r="EC194" s="71"/>
      <c r="ED194" s="71"/>
      <c r="EE194" s="71"/>
      <c r="EF194" s="71"/>
      <c r="EG194" s="71"/>
      <c r="EH194" s="71"/>
      <c r="EI194" s="71"/>
      <c r="EJ194" s="71"/>
      <c r="EK194" s="71"/>
      <c r="EL194" s="71"/>
      <c r="EM194" s="71"/>
      <c r="EN194" s="71"/>
      <c r="EO194" s="71"/>
      <c r="EP194" s="71"/>
      <c r="EQ194" s="71"/>
      <c r="ER194" s="71"/>
      <c r="ES194" s="71"/>
      <c r="ET194" s="71"/>
      <c r="EU194" s="71"/>
    </row>
    <row r="195" spans="1:151" s="57" customFormat="1" ht="13.15" customHeight="1">
      <c r="A195" s="69"/>
      <c r="C195" s="109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/>
      <c r="BP195" s="71"/>
      <c r="BQ195" s="71"/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/>
      <c r="CQ195" s="71"/>
      <c r="CR195" s="71"/>
      <c r="CS195" s="71"/>
      <c r="CT195" s="71"/>
      <c r="CU195" s="71"/>
      <c r="CV195" s="71"/>
      <c r="CW195" s="71"/>
      <c r="CX195" s="71"/>
      <c r="CY195" s="71"/>
      <c r="CZ195" s="71"/>
      <c r="DA195" s="71"/>
      <c r="DB195" s="71"/>
      <c r="DC195" s="71"/>
      <c r="DD195" s="71"/>
      <c r="DE195" s="71"/>
      <c r="DF195" s="71"/>
      <c r="DG195" s="71"/>
      <c r="DH195" s="71"/>
      <c r="DI195" s="71"/>
      <c r="DJ195" s="71"/>
      <c r="DK195" s="71"/>
      <c r="DL195" s="71"/>
      <c r="DM195" s="71"/>
      <c r="DN195" s="71"/>
      <c r="DO195" s="71"/>
      <c r="DP195" s="71"/>
      <c r="DQ195" s="71"/>
      <c r="DR195" s="71"/>
      <c r="DS195" s="71"/>
      <c r="DT195" s="71"/>
      <c r="DU195" s="71"/>
      <c r="DV195" s="71"/>
      <c r="DW195" s="71"/>
      <c r="DX195" s="71"/>
      <c r="DY195" s="71"/>
      <c r="DZ195" s="71"/>
      <c r="EA195" s="71"/>
      <c r="EB195" s="71"/>
      <c r="EC195" s="71"/>
      <c r="ED195" s="71"/>
      <c r="EE195" s="71"/>
      <c r="EF195" s="71"/>
      <c r="EG195" s="71"/>
      <c r="EH195" s="71"/>
      <c r="EI195" s="71"/>
      <c r="EJ195" s="71"/>
      <c r="EK195" s="71"/>
      <c r="EL195" s="71"/>
      <c r="EM195" s="71"/>
      <c r="EN195" s="71"/>
      <c r="EO195" s="71"/>
      <c r="EP195" s="71"/>
      <c r="EQ195" s="71"/>
      <c r="ER195" s="71"/>
      <c r="ES195" s="71"/>
      <c r="ET195" s="71"/>
      <c r="EU195" s="71"/>
    </row>
    <row r="196" spans="1:151" s="57" customFormat="1" ht="13.15" customHeight="1">
      <c r="A196" s="69"/>
      <c r="C196" s="109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/>
      <c r="BP196" s="71"/>
      <c r="BQ196" s="71"/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/>
      <c r="CQ196" s="71"/>
      <c r="CR196" s="71"/>
      <c r="CS196" s="71"/>
      <c r="CT196" s="71"/>
      <c r="CU196" s="71"/>
      <c r="CV196" s="71"/>
      <c r="CW196" s="71"/>
      <c r="CX196" s="71"/>
      <c r="CY196" s="71"/>
      <c r="CZ196" s="71"/>
      <c r="DA196" s="71"/>
      <c r="DB196" s="71"/>
      <c r="DC196" s="71"/>
      <c r="DD196" s="71"/>
      <c r="DE196" s="71"/>
      <c r="DF196" s="71"/>
      <c r="DG196" s="71"/>
      <c r="DH196" s="71"/>
      <c r="DI196" s="71"/>
      <c r="DJ196" s="71"/>
      <c r="DK196" s="71"/>
      <c r="DL196" s="71"/>
      <c r="DM196" s="71"/>
      <c r="DN196" s="71"/>
      <c r="DO196" s="71"/>
      <c r="DP196" s="71"/>
      <c r="DQ196" s="71"/>
      <c r="DR196" s="71"/>
      <c r="DS196" s="71"/>
      <c r="DT196" s="71"/>
      <c r="DU196" s="71"/>
      <c r="DV196" s="71"/>
      <c r="DW196" s="71"/>
      <c r="DX196" s="71"/>
      <c r="DY196" s="71"/>
      <c r="DZ196" s="71"/>
      <c r="EA196" s="71"/>
      <c r="EB196" s="71"/>
      <c r="EC196" s="71"/>
      <c r="ED196" s="71"/>
      <c r="EE196" s="71"/>
      <c r="EF196" s="71"/>
      <c r="EG196" s="71"/>
      <c r="EH196" s="71"/>
      <c r="EI196" s="71"/>
      <c r="EJ196" s="71"/>
      <c r="EK196" s="71"/>
      <c r="EL196" s="71"/>
      <c r="EM196" s="71"/>
      <c r="EN196" s="71"/>
      <c r="EO196" s="71"/>
      <c r="EP196" s="71"/>
      <c r="EQ196" s="71"/>
      <c r="ER196" s="71"/>
      <c r="ES196" s="71"/>
      <c r="ET196" s="71"/>
      <c r="EU196" s="71"/>
    </row>
    <row r="197" spans="1:151" s="57" customFormat="1" ht="13.15" customHeight="1">
      <c r="A197" s="69"/>
      <c r="C197" s="109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/>
      <c r="BP197" s="71"/>
      <c r="BQ197" s="71"/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/>
      <c r="CQ197" s="71"/>
      <c r="CR197" s="71"/>
      <c r="CS197" s="71"/>
      <c r="CT197" s="71"/>
      <c r="CU197" s="71"/>
      <c r="CV197" s="71"/>
      <c r="CW197" s="71"/>
      <c r="CX197" s="71"/>
      <c r="CY197" s="71"/>
      <c r="CZ197" s="71"/>
      <c r="DA197" s="71"/>
      <c r="DB197" s="71"/>
      <c r="DC197" s="71"/>
      <c r="DD197" s="71"/>
      <c r="DE197" s="71"/>
      <c r="DF197" s="71"/>
      <c r="DG197" s="71"/>
      <c r="DH197" s="71"/>
      <c r="DI197" s="71"/>
      <c r="DJ197" s="71"/>
      <c r="DK197" s="71"/>
      <c r="DL197" s="71"/>
      <c r="DM197" s="71"/>
      <c r="DN197" s="71"/>
      <c r="DO197" s="71"/>
      <c r="DP197" s="71"/>
      <c r="DQ197" s="71"/>
      <c r="DR197" s="71"/>
      <c r="DS197" s="71"/>
      <c r="DT197" s="71"/>
      <c r="DU197" s="71"/>
      <c r="DV197" s="71"/>
      <c r="DW197" s="71"/>
      <c r="DX197" s="71"/>
      <c r="DY197" s="71"/>
      <c r="DZ197" s="71"/>
      <c r="EA197" s="71"/>
      <c r="EB197" s="71"/>
      <c r="EC197" s="71"/>
      <c r="ED197" s="71"/>
      <c r="EE197" s="71"/>
      <c r="EF197" s="71"/>
      <c r="EG197" s="71"/>
      <c r="EH197" s="71"/>
      <c r="EI197" s="71"/>
      <c r="EJ197" s="71"/>
      <c r="EK197" s="71"/>
      <c r="EL197" s="71"/>
      <c r="EM197" s="71"/>
      <c r="EN197" s="71"/>
      <c r="EO197" s="71"/>
      <c r="EP197" s="71"/>
      <c r="EQ197" s="71"/>
      <c r="ER197" s="71"/>
      <c r="ES197" s="71"/>
      <c r="ET197" s="71"/>
      <c r="EU197" s="71"/>
    </row>
    <row r="198" spans="1:151" s="57" customFormat="1" ht="13.15" customHeight="1">
      <c r="A198" s="69"/>
      <c r="C198" s="109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/>
      <c r="BP198" s="71"/>
      <c r="BQ198" s="71"/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/>
      <c r="CQ198" s="71"/>
      <c r="CR198" s="71"/>
      <c r="CS198" s="71"/>
      <c r="CT198" s="71"/>
      <c r="CU198" s="71"/>
      <c r="CV198" s="71"/>
      <c r="CW198" s="71"/>
      <c r="CX198" s="71"/>
      <c r="CY198" s="71"/>
      <c r="CZ198" s="71"/>
      <c r="DA198" s="71"/>
      <c r="DB198" s="71"/>
      <c r="DC198" s="71"/>
      <c r="DD198" s="71"/>
      <c r="DE198" s="71"/>
      <c r="DF198" s="71"/>
      <c r="DG198" s="71"/>
      <c r="DH198" s="71"/>
      <c r="DI198" s="71"/>
      <c r="DJ198" s="71"/>
      <c r="DK198" s="71"/>
      <c r="DL198" s="71"/>
      <c r="DM198" s="71"/>
      <c r="DN198" s="71"/>
      <c r="DO198" s="71"/>
      <c r="DP198" s="71"/>
      <c r="DQ198" s="71"/>
      <c r="DR198" s="71"/>
      <c r="DS198" s="71"/>
      <c r="DT198" s="71"/>
      <c r="DU198" s="71"/>
      <c r="DV198" s="71"/>
      <c r="DW198" s="71"/>
      <c r="DX198" s="71"/>
      <c r="DY198" s="71"/>
      <c r="DZ198" s="71"/>
      <c r="EA198" s="71"/>
      <c r="EB198" s="71"/>
      <c r="EC198" s="71"/>
      <c r="ED198" s="71"/>
      <c r="EE198" s="71"/>
      <c r="EF198" s="71"/>
      <c r="EG198" s="71"/>
      <c r="EH198" s="71"/>
      <c r="EI198" s="71"/>
      <c r="EJ198" s="71"/>
      <c r="EK198" s="71"/>
      <c r="EL198" s="71"/>
      <c r="EM198" s="71"/>
      <c r="EN198" s="71"/>
      <c r="EO198" s="71"/>
      <c r="EP198" s="71"/>
      <c r="EQ198" s="71"/>
      <c r="ER198" s="71"/>
      <c r="ES198" s="71"/>
      <c r="ET198" s="71"/>
      <c r="EU198" s="71"/>
    </row>
    <row r="199" spans="1:151" s="57" customFormat="1" ht="13.15" customHeight="1">
      <c r="A199" s="69"/>
      <c r="C199" s="109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/>
      <c r="BP199" s="71"/>
      <c r="BQ199" s="71"/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/>
      <c r="CQ199" s="71"/>
      <c r="CR199" s="71"/>
      <c r="CS199" s="71"/>
      <c r="CT199" s="71"/>
      <c r="CU199" s="71"/>
      <c r="CV199" s="71"/>
      <c r="CW199" s="71"/>
      <c r="CX199" s="71"/>
      <c r="CY199" s="71"/>
      <c r="CZ199" s="71"/>
      <c r="DA199" s="71"/>
      <c r="DB199" s="71"/>
      <c r="DC199" s="71"/>
      <c r="DD199" s="71"/>
      <c r="DE199" s="71"/>
      <c r="DF199" s="71"/>
      <c r="DG199" s="71"/>
      <c r="DH199" s="71"/>
      <c r="DI199" s="71"/>
      <c r="DJ199" s="71"/>
      <c r="DK199" s="71"/>
      <c r="DL199" s="71"/>
      <c r="DM199" s="71"/>
      <c r="DN199" s="71"/>
      <c r="DO199" s="71"/>
      <c r="DP199" s="71"/>
      <c r="DQ199" s="71"/>
      <c r="DR199" s="71"/>
      <c r="DS199" s="71"/>
      <c r="DT199" s="71"/>
      <c r="DU199" s="71"/>
      <c r="DV199" s="71"/>
      <c r="DW199" s="71"/>
      <c r="DX199" s="71"/>
      <c r="DY199" s="71"/>
      <c r="DZ199" s="71"/>
      <c r="EA199" s="71"/>
      <c r="EB199" s="71"/>
      <c r="EC199" s="71"/>
      <c r="ED199" s="71"/>
      <c r="EE199" s="71"/>
      <c r="EF199" s="71"/>
      <c r="EG199" s="71"/>
      <c r="EH199" s="71"/>
      <c r="EI199" s="71"/>
      <c r="EJ199" s="71"/>
      <c r="EK199" s="71"/>
      <c r="EL199" s="71"/>
      <c r="EM199" s="71"/>
      <c r="EN199" s="71"/>
      <c r="EO199" s="71"/>
      <c r="EP199" s="71"/>
      <c r="EQ199" s="71"/>
      <c r="ER199" s="71"/>
      <c r="ES199" s="71"/>
      <c r="ET199" s="71"/>
      <c r="EU199" s="71"/>
    </row>
    <row r="200" spans="1:151" s="57" customFormat="1" ht="13.15" customHeight="1">
      <c r="A200" s="69"/>
      <c r="C200" s="109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/>
      <c r="BP200" s="71"/>
      <c r="BQ200" s="71"/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/>
      <c r="CQ200" s="71"/>
      <c r="CR200" s="71"/>
      <c r="CS200" s="71"/>
      <c r="CT200" s="71"/>
      <c r="CU200" s="71"/>
      <c r="CV200" s="71"/>
      <c r="CW200" s="71"/>
      <c r="CX200" s="71"/>
      <c r="CY200" s="71"/>
      <c r="CZ200" s="71"/>
      <c r="DA200" s="71"/>
      <c r="DB200" s="71"/>
      <c r="DC200" s="71"/>
      <c r="DD200" s="71"/>
      <c r="DE200" s="71"/>
      <c r="DF200" s="71"/>
      <c r="DG200" s="71"/>
      <c r="DH200" s="71"/>
      <c r="DI200" s="71"/>
      <c r="DJ200" s="71"/>
      <c r="DK200" s="71"/>
      <c r="DL200" s="71"/>
      <c r="DM200" s="71"/>
      <c r="DN200" s="71"/>
      <c r="DO200" s="71"/>
      <c r="DP200" s="71"/>
      <c r="DQ200" s="71"/>
      <c r="DR200" s="71"/>
      <c r="DS200" s="71"/>
      <c r="DT200" s="71"/>
      <c r="DU200" s="71"/>
      <c r="DV200" s="71"/>
      <c r="DW200" s="71"/>
      <c r="DX200" s="71"/>
      <c r="DY200" s="71"/>
      <c r="DZ200" s="71"/>
      <c r="EA200" s="71"/>
      <c r="EB200" s="71"/>
      <c r="EC200" s="71"/>
      <c r="ED200" s="71"/>
      <c r="EE200" s="71"/>
      <c r="EF200" s="71"/>
      <c r="EG200" s="71"/>
      <c r="EH200" s="71"/>
      <c r="EI200" s="71"/>
      <c r="EJ200" s="71"/>
      <c r="EK200" s="71"/>
      <c r="EL200" s="71"/>
      <c r="EM200" s="71"/>
      <c r="EN200" s="71"/>
      <c r="EO200" s="71"/>
      <c r="EP200" s="71"/>
      <c r="EQ200" s="71"/>
      <c r="ER200" s="71"/>
      <c r="ES200" s="71"/>
      <c r="ET200" s="71"/>
      <c r="EU200" s="71"/>
    </row>
    <row r="201" spans="1:151" s="57" customFormat="1" ht="13.15" customHeight="1">
      <c r="A201" s="69"/>
      <c r="C201" s="109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/>
      <c r="BP201" s="71"/>
      <c r="BQ201" s="71"/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/>
      <c r="CQ201" s="71"/>
      <c r="CR201" s="71"/>
      <c r="CS201" s="71"/>
      <c r="CT201" s="71"/>
      <c r="CU201" s="71"/>
      <c r="CV201" s="71"/>
      <c r="CW201" s="71"/>
      <c r="CX201" s="71"/>
      <c r="CY201" s="71"/>
      <c r="CZ201" s="71"/>
      <c r="DA201" s="71"/>
      <c r="DB201" s="71"/>
      <c r="DC201" s="71"/>
      <c r="DD201" s="71"/>
      <c r="DE201" s="71"/>
      <c r="DF201" s="71"/>
      <c r="DG201" s="71"/>
      <c r="DH201" s="71"/>
      <c r="DI201" s="71"/>
      <c r="DJ201" s="71"/>
      <c r="DK201" s="71"/>
      <c r="DL201" s="71"/>
      <c r="DM201" s="71"/>
      <c r="DN201" s="71"/>
      <c r="DO201" s="71"/>
      <c r="DP201" s="71"/>
      <c r="DQ201" s="71"/>
      <c r="DR201" s="71"/>
      <c r="DS201" s="71"/>
      <c r="DT201" s="71"/>
      <c r="DU201" s="71"/>
      <c r="DV201" s="71"/>
      <c r="DW201" s="71"/>
      <c r="DX201" s="71"/>
      <c r="DY201" s="71"/>
      <c r="DZ201" s="71"/>
      <c r="EA201" s="71"/>
      <c r="EB201" s="71"/>
      <c r="EC201" s="71"/>
      <c r="ED201" s="71"/>
      <c r="EE201" s="71"/>
      <c r="EF201" s="71"/>
      <c r="EG201" s="71"/>
      <c r="EH201" s="71"/>
      <c r="EI201" s="71"/>
      <c r="EJ201" s="71"/>
      <c r="EK201" s="71"/>
      <c r="EL201" s="71"/>
      <c r="EM201" s="71"/>
      <c r="EN201" s="71"/>
      <c r="EO201" s="71"/>
      <c r="EP201" s="71"/>
      <c r="EQ201" s="71"/>
      <c r="ER201" s="71"/>
      <c r="ES201" s="71"/>
      <c r="ET201" s="71"/>
      <c r="EU201" s="71"/>
    </row>
    <row r="202" spans="1:151" s="57" customFormat="1" ht="13.15" customHeight="1">
      <c r="A202" s="69"/>
      <c r="C202" s="109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/>
      <c r="BP202" s="71"/>
      <c r="BQ202" s="71"/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/>
      <c r="CQ202" s="71"/>
      <c r="CR202" s="71"/>
      <c r="CS202" s="71"/>
      <c r="CT202" s="71"/>
      <c r="CU202" s="71"/>
      <c r="CV202" s="71"/>
      <c r="CW202" s="71"/>
      <c r="CX202" s="71"/>
      <c r="CY202" s="71"/>
      <c r="CZ202" s="71"/>
      <c r="DA202" s="71"/>
      <c r="DB202" s="71"/>
      <c r="DC202" s="71"/>
      <c r="DD202" s="71"/>
      <c r="DE202" s="71"/>
      <c r="DF202" s="71"/>
      <c r="DG202" s="71"/>
      <c r="DH202" s="71"/>
      <c r="DI202" s="71"/>
      <c r="DJ202" s="71"/>
      <c r="DK202" s="71"/>
      <c r="DL202" s="71"/>
      <c r="DM202" s="71"/>
      <c r="DN202" s="71"/>
      <c r="DO202" s="71"/>
      <c r="DP202" s="71"/>
      <c r="DQ202" s="71"/>
      <c r="DR202" s="71"/>
      <c r="DS202" s="71"/>
      <c r="DT202" s="71"/>
      <c r="DU202" s="71"/>
      <c r="DV202" s="71"/>
      <c r="DW202" s="71"/>
      <c r="DX202" s="71"/>
      <c r="DY202" s="71"/>
      <c r="DZ202" s="71"/>
      <c r="EA202" s="71"/>
      <c r="EB202" s="71"/>
      <c r="EC202" s="71"/>
      <c r="ED202" s="71"/>
      <c r="EE202" s="71"/>
      <c r="EF202" s="71"/>
      <c r="EG202" s="71"/>
      <c r="EH202" s="71"/>
      <c r="EI202" s="71"/>
      <c r="EJ202" s="71"/>
      <c r="EK202" s="71"/>
      <c r="EL202" s="71"/>
      <c r="EM202" s="71"/>
      <c r="EN202" s="71"/>
      <c r="EO202" s="71"/>
      <c r="EP202" s="71"/>
      <c r="EQ202" s="71"/>
      <c r="ER202" s="71"/>
      <c r="ES202" s="71"/>
      <c r="ET202" s="71"/>
      <c r="EU202" s="71"/>
    </row>
    <row r="203" spans="1:151" s="57" customFormat="1" ht="13.15" customHeight="1">
      <c r="A203" s="69"/>
      <c r="C203" s="109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/>
      <c r="BP203" s="71"/>
      <c r="BQ203" s="71"/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/>
      <c r="CQ203" s="71"/>
      <c r="CR203" s="71"/>
      <c r="CS203" s="71"/>
      <c r="CT203" s="71"/>
      <c r="CU203" s="71"/>
      <c r="CV203" s="71"/>
      <c r="CW203" s="71"/>
      <c r="CX203" s="71"/>
      <c r="CY203" s="71"/>
      <c r="CZ203" s="71"/>
      <c r="DA203" s="71"/>
      <c r="DB203" s="71"/>
      <c r="DC203" s="71"/>
      <c r="DD203" s="71"/>
      <c r="DE203" s="71"/>
      <c r="DF203" s="71"/>
      <c r="DG203" s="71"/>
      <c r="DH203" s="71"/>
      <c r="DI203" s="71"/>
      <c r="DJ203" s="71"/>
      <c r="DK203" s="71"/>
      <c r="DL203" s="71"/>
      <c r="DM203" s="71"/>
      <c r="DN203" s="71"/>
      <c r="DO203" s="71"/>
      <c r="DP203" s="71"/>
      <c r="DQ203" s="71"/>
      <c r="DR203" s="71"/>
      <c r="DS203" s="71"/>
      <c r="DT203" s="71"/>
      <c r="DU203" s="71"/>
      <c r="DV203" s="71"/>
      <c r="DW203" s="71"/>
      <c r="DX203" s="71"/>
      <c r="DY203" s="71"/>
      <c r="DZ203" s="71"/>
      <c r="EA203" s="71"/>
      <c r="EB203" s="71"/>
      <c r="EC203" s="71"/>
      <c r="ED203" s="71"/>
      <c r="EE203" s="71"/>
      <c r="EF203" s="71"/>
      <c r="EG203" s="71"/>
      <c r="EH203" s="71"/>
      <c r="EI203" s="71"/>
      <c r="EJ203" s="71"/>
      <c r="EK203" s="71"/>
      <c r="EL203" s="71"/>
      <c r="EM203" s="71"/>
      <c r="EN203" s="71"/>
      <c r="EO203" s="71"/>
      <c r="EP203" s="71"/>
      <c r="EQ203" s="71"/>
      <c r="ER203" s="71"/>
      <c r="ES203" s="71"/>
      <c r="ET203" s="71"/>
      <c r="EU203" s="71"/>
    </row>
    <row r="204" spans="1:151" s="57" customFormat="1" ht="13.15" customHeight="1">
      <c r="A204" s="69"/>
      <c r="C204" s="109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/>
      <c r="BP204" s="71"/>
      <c r="BQ204" s="71"/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/>
      <c r="CQ204" s="71"/>
      <c r="CR204" s="71"/>
      <c r="CS204" s="71"/>
      <c r="CT204" s="71"/>
      <c r="CU204" s="71"/>
      <c r="CV204" s="71"/>
      <c r="CW204" s="71"/>
      <c r="CX204" s="71"/>
      <c r="CY204" s="71"/>
      <c r="CZ204" s="71"/>
      <c r="DA204" s="71"/>
      <c r="DB204" s="71"/>
      <c r="DC204" s="71"/>
      <c r="DD204" s="71"/>
      <c r="DE204" s="71"/>
      <c r="DF204" s="71"/>
      <c r="DG204" s="71"/>
      <c r="DH204" s="71"/>
      <c r="DI204" s="71"/>
      <c r="DJ204" s="71"/>
      <c r="DK204" s="71"/>
      <c r="DL204" s="71"/>
      <c r="DM204" s="71"/>
      <c r="DN204" s="71"/>
      <c r="DO204" s="71"/>
      <c r="DP204" s="71"/>
      <c r="DQ204" s="71"/>
      <c r="DR204" s="71"/>
      <c r="DS204" s="71"/>
      <c r="DT204" s="71"/>
      <c r="DU204" s="71"/>
      <c r="DV204" s="71"/>
      <c r="DW204" s="71"/>
      <c r="DX204" s="71"/>
      <c r="DY204" s="71"/>
      <c r="DZ204" s="71"/>
      <c r="EA204" s="71"/>
      <c r="EB204" s="71"/>
      <c r="EC204" s="71"/>
      <c r="ED204" s="71"/>
      <c r="EE204" s="71"/>
      <c r="EF204" s="71"/>
      <c r="EG204" s="71"/>
      <c r="EH204" s="71"/>
      <c r="EI204" s="71"/>
      <c r="EJ204" s="71"/>
      <c r="EK204" s="71"/>
      <c r="EL204" s="71"/>
      <c r="EM204" s="71"/>
      <c r="EN204" s="71"/>
      <c r="EO204" s="71"/>
      <c r="EP204" s="71"/>
      <c r="EQ204" s="71"/>
      <c r="ER204" s="71"/>
      <c r="ES204" s="71"/>
      <c r="ET204" s="71"/>
      <c r="EU204" s="71"/>
    </row>
    <row r="205" spans="1:151" s="57" customFormat="1" ht="13.15" customHeight="1">
      <c r="A205" s="69"/>
      <c r="C205" s="109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/>
      <c r="BP205" s="71"/>
      <c r="BQ205" s="71"/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/>
      <c r="CQ205" s="71"/>
      <c r="CR205" s="71"/>
      <c r="CS205" s="71"/>
      <c r="CT205" s="71"/>
      <c r="CU205" s="71"/>
      <c r="CV205" s="71"/>
      <c r="CW205" s="71"/>
      <c r="CX205" s="71"/>
      <c r="CY205" s="71"/>
      <c r="CZ205" s="71"/>
      <c r="DA205" s="71"/>
      <c r="DB205" s="71"/>
      <c r="DC205" s="71"/>
      <c r="DD205" s="71"/>
      <c r="DE205" s="71"/>
      <c r="DF205" s="71"/>
      <c r="DG205" s="71"/>
      <c r="DH205" s="71"/>
      <c r="DI205" s="71"/>
      <c r="DJ205" s="71"/>
      <c r="DK205" s="71"/>
      <c r="DL205" s="71"/>
      <c r="DM205" s="71"/>
      <c r="DN205" s="71"/>
      <c r="DO205" s="71"/>
      <c r="DP205" s="71"/>
      <c r="DQ205" s="71"/>
      <c r="DR205" s="71"/>
      <c r="DS205" s="71"/>
      <c r="DT205" s="71"/>
      <c r="DU205" s="71"/>
      <c r="DV205" s="71"/>
      <c r="DW205" s="71"/>
      <c r="DX205" s="71"/>
      <c r="DY205" s="71"/>
      <c r="DZ205" s="71"/>
      <c r="EA205" s="71"/>
      <c r="EB205" s="71"/>
      <c r="EC205" s="71"/>
      <c r="ED205" s="71"/>
      <c r="EE205" s="71"/>
      <c r="EF205" s="71"/>
      <c r="EG205" s="71"/>
      <c r="EH205" s="71"/>
      <c r="EI205" s="71"/>
      <c r="EJ205" s="71"/>
      <c r="EK205" s="71"/>
      <c r="EL205" s="71"/>
      <c r="EM205" s="71"/>
      <c r="EN205" s="71"/>
      <c r="EO205" s="71"/>
      <c r="EP205" s="71"/>
      <c r="EQ205" s="71"/>
      <c r="ER205" s="71"/>
      <c r="ES205" s="71"/>
      <c r="ET205" s="71"/>
      <c r="EU205" s="71"/>
    </row>
    <row r="206" spans="1:151" s="57" customFormat="1" ht="13.15" customHeight="1">
      <c r="A206" s="69"/>
      <c r="C206" s="109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/>
      <c r="BP206" s="71"/>
      <c r="BQ206" s="71"/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/>
      <c r="CQ206" s="71"/>
      <c r="CR206" s="71"/>
      <c r="CS206" s="71"/>
      <c r="CT206" s="71"/>
      <c r="CU206" s="71"/>
      <c r="CV206" s="71"/>
      <c r="CW206" s="71"/>
      <c r="CX206" s="71"/>
      <c r="CY206" s="71"/>
      <c r="CZ206" s="71"/>
      <c r="DA206" s="71"/>
      <c r="DB206" s="71"/>
      <c r="DC206" s="71"/>
      <c r="DD206" s="71"/>
      <c r="DE206" s="71"/>
      <c r="DF206" s="71"/>
      <c r="DG206" s="71"/>
      <c r="DH206" s="71"/>
      <c r="DI206" s="71"/>
      <c r="DJ206" s="71"/>
      <c r="DK206" s="71"/>
      <c r="DL206" s="71"/>
      <c r="DM206" s="71"/>
      <c r="DN206" s="71"/>
      <c r="DO206" s="71"/>
      <c r="DP206" s="71"/>
      <c r="DQ206" s="71"/>
      <c r="DR206" s="71"/>
      <c r="DS206" s="71"/>
      <c r="DT206" s="71"/>
      <c r="DU206" s="71"/>
      <c r="DV206" s="71"/>
      <c r="DW206" s="71"/>
      <c r="DX206" s="71"/>
      <c r="DY206" s="71"/>
      <c r="DZ206" s="71"/>
      <c r="EA206" s="71"/>
      <c r="EB206" s="71"/>
      <c r="EC206" s="71"/>
      <c r="ED206" s="71"/>
      <c r="EE206" s="71"/>
      <c r="EF206" s="71"/>
      <c r="EG206" s="71"/>
      <c r="EH206" s="71"/>
      <c r="EI206" s="71"/>
      <c r="EJ206" s="71"/>
      <c r="EK206" s="71"/>
      <c r="EL206" s="71"/>
      <c r="EM206" s="71"/>
      <c r="EN206" s="71"/>
      <c r="EO206" s="71"/>
      <c r="EP206" s="71"/>
      <c r="EQ206" s="71"/>
      <c r="ER206" s="71"/>
      <c r="ES206" s="71"/>
      <c r="ET206" s="71"/>
      <c r="EU206" s="71"/>
    </row>
    <row r="207" spans="1:151" s="57" customFormat="1" ht="13.15" customHeight="1">
      <c r="A207" s="69"/>
      <c r="C207" s="109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/>
      <c r="BP207" s="71"/>
      <c r="BQ207" s="71"/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/>
      <c r="CQ207" s="71"/>
      <c r="CR207" s="71"/>
      <c r="CS207" s="71"/>
      <c r="CT207" s="71"/>
      <c r="CU207" s="71"/>
      <c r="CV207" s="71"/>
      <c r="CW207" s="71"/>
      <c r="CX207" s="71"/>
      <c r="CY207" s="71"/>
      <c r="CZ207" s="71"/>
      <c r="DA207" s="71"/>
      <c r="DB207" s="71"/>
      <c r="DC207" s="71"/>
      <c r="DD207" s="71"/>
      <c r="DE207" s="71"/>
      <c r="DF207" s="71"/>
      <c r="DG207" s="71"/>
      <c r="DH207" s="71"/>
      <c r="DI207" s="71"/>
      <c r="DJ207" s="71"/>
      <c r="DK207" s="71"/>
      <c r="DL207" s="71"/>
      <c r="DM207" s="71"/>
      <c r="DN207" s="71"/>
      <c r="DO207" s="71"/>
      <c r="DP207" s="71"/>
      <c r="DQ207" s="71"/>
      <c r="DR207" s="71"/>
      <c r="DS207" s="71"/>
      <c r="DT207" s="71"/>
      <c r="DU207" s="71"/>
      <c r="DV207" s="71"/>
      <c r="DW207" s="71"/>
      <c r="DX207" s="71"/>
      <c r="DY207" s="71"/>
      <c r="DZ207" s="71"/>
      <c r="EA207" s="71"/>
      <c r="EB207" s="71"/>
      <c r="EC207" s="71"/>
      <c r="ED207" s="71"/>
      <c r="EE207" s="71"/>
      <c r="EF207" s="71"/>
      <c r="EG207" s="71"/>
      <c r="EH207" s="71"/>
      <c r="EI207" s="71"/>
      <c r="EJ207" s="71"/>
      <c r="EK207" s="71"/>
      <c r="EL207" s="71"/>
      <c r="EM207" s="71"/>
      <c r="EN207" s="71"/>
      <c r="EO207" s="71"/>
      <c r="EP207" s="71"/>
      <c r="EQ207" s="71"/>
      <c r="ER207" s="71"/>
      <c r="ES207" s="71"/>
      <c r="ET207" s="71"/>
      <c r="EU207" s="71"/>
    </row>
    <row r="208" spans="1:151" s="57" customFormat="1" ht="13.15" customHeight="1">
      <c r="A208" s="69"/>
      <c r="C208" s="109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/>
      <c r="BP208" s="71"/>
      <c r="BQ208" s="71"/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/>
      <c r="CQ208" s="71"/>
      <c r="CR208" s="71"/>
      <c r="CS208" s="71"/>
      <c r="CT208" s="71"/>
      <c r="CU208" s="71"/>
      <c r="CV208" s="71"/>
      <c r="CW208" s="71"/>
      <c r="CX208" s="71"/>
      <c r="CY208" s="71"/>
      <c r="CZ208" s="71"/>
      <c r="DA208" s="71"/>
      <c r="DB208" s="71"/>
      <c r="DC208" s="71"/>
      <c r="DD208" s="71"/>
      <c r="DE208" s="71"/>
      <c r="DF208" s="71"/>
      <c r="DG208" s="71"/>
      <c r="DH208" s="71"/>
      <c r="DI208" s="71"/>
      <c r="DJ208" s="71"/>
      <c r="DK208" s="71"/>
      <c r="DL208" s="71"/>
      <c r="DM208" s="71"/>
      <c r="DN208" s="71"/>
      <c r="DO208" s="71"/>
      <c r="DP208" s="71"/>
      <c r="DQ208" s="71"/>
      <c r="DR208" s="71"/>
      <c r="DS208" s="71"/>
      <c r="DT208" s="71"/>
      <c r="DU208" s="71"/>
      <c r="DV208" s="71"/>
      <c r="DW208" s="71"/>
      <c r="DX208" s="71"/>
      <c r="DY208" s="71"/>
      <c r="DZ208" s="71"/>
      <c r="EA208" s="71"/>
      <c r="EB208" s="71"/>
      <c r="EC208" s="71"/>
      <c r="ED208" s="71"/>
      <c r="EE208" s="71"/>
      <c r="EF208" s="71"/>
      <c r="EG208" s="71"/>
      <c r="EH208" s="71"/>
      <c r="EI208" s="71"/>
      <c r="EJ208" s="71"/>
      <c r="EK208" s="71"/>
      <c r="EL208" s="71"/>
      <c r="EM208" s="71"/>
      <c r="EN208" s="71"/>
      <c r="EO208" s="71"/>
      <c r="EP208" s="71"/>
      <c r="EQ208" s="71"/>
      <c r="ER208" s="71"/>
      <c r="ES208" s="71"/>
      <c r="ET208" s="71"/>
      <c r="EU208" s="71"/>
    </row>
    <row r="209" spans="1:151" s="57" customFormat="1" ht="13.15" customHeight="1">
      <c r="A209" s="69"/>
      <c r="C209" s="109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/>
      <c r="BO209" s="71"/>
      <c r="BP209" s="71"/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/>
      <c r="CQ209" s="71"/>
      <c r="CR209" s="71"/>
      <c r="CS209" s="71"/>
      <c r="CT209" s="71"/>
      <c r="CU209" s="71"/>
      <c r="CV209" s="71"/>
      <c r="CW209" s="71"/>
      <c r="CX209" s="71"/>
      <c r="CY209" s="71"/>
      <c r="CZ209" s="71"/>
      <c r="DA209" s="71"/>
      <c r="DB209" s="71"/>
      <c r="DC209" s="71"/>
      <c r="DD209" s="71"/>
      <c r="DE209" s="71"/>
      <c r="DF209" s="71"/>
      <c r="DG209" s="71"/>
      <c r="DH209" s="71"/>
      <c r="DI209" s="71"/>
      <c r="DJ209" s="71"/>
      <c r="DK209" s="71"/>
      <c r="DL209" s="71"/>
      <c r="DM209" s="71"/>
      <c r="DN209" s="71"/>
      <c r="DO209" s="71"/>
      <c r="DP209" s="71"/>
      <c r="DQ209" s="71"/>
      <c r="DR209" s="71"/>
      <c r="DS209" s="71"/>
      <c r="DT209" s="71"/>
      <c r="DU209" s="71"/>
      <c r="DV209" s="71"/>
      <c r="DW209" s="71"/>
      <c r="DX209" s="71"/>
      <c r="DY209" s="71"/>
      <c r="DZ209" s="71"/>
      <c r="EA209" s="71"/>
      <c r="EB209" s="71"/>
      <c r="EC209" s="71"/>
      <c r="ED209" s="71"/>
      <c r="EE209" s="71"/>
      <c r="EF209" s="71"/>
      <c r="EG209" s="71"/>
      <c r="EH209" s="71"/>
      <c r="EI209" s="71"/>
      <c r="EJ209" s="71"/>
      <c r="EK209" s="71"/>
      <c r="EL209" s="71"/>
      <c r="EM209" s="71"/>
      <c r="EN209" s="71"/>
      <c r="EO209" s="71"/>
      <c r="EP209" s="71"/>
      <c r="EQ209" s="71"/>
      <c r="ER209" s="71"/>
      <c r="ES209" s="71"/>
      <c r="ET209" s="71"/>
      <c r="EU209" s="71"/>
    </row>
    <row r="210" spans="1:151" s="57" customFormat="1" ht="13.15" customHeight="1">
      <c r="A210" s="69"/>
      <c r="C210" s="109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/>
      <c r="BO210" s="71"/>
      <c r="BP210" s="71"/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/>
      <c r="CQ210" s="71"/>
      <c r="CR210" s="71"/>
      <c r="CS210" s="71"/>
      <c r="CT210" s="71"/>
      <c r="CU210" s="71"/>
      <c r="CV210" s="71"/>
      <c r="CW210" s="71"/>
      <c r="CX210" s="71"/>
      <c r="CY210" s="71"/>
      <c r="CZ210" s="71"/>
      <c r="DA210" s="71"/>
      <c r="DB210" s="71"/>
      <c r="DC210" s="71"/>
      <c r="DD210" s="71"/>
      <c r="DE210" s="71"/>
      <c r="DF210" s="71"/>
      <c r="DG210" s="71"/>
      <c r="DH210" s="71"/>
      <c r="DI210" s="71"/>
      <c r="DJ210" s="71"/>
      <c r="DK210" s="71"/>
      <c r="DL210" s="71"/>
      <c r="DM210" s="71"/>
      <c r="DN210" s="71"/>
      <c r="DO210" s="71"/>
      <c r="DP210" s="71"/>
      <c r="DQ210" s="71"/>
      <c r="DR210" s="71"/>
      <c r="DS210" s="71"/>
      <c r="DT210" s="71"/>
      <c r="DU210" s="71"/>
      <c r="DV210" s="71"/>
      <c r="DW210" s="71"/>
      <c r="DX210" s="71"/>
      <c r="DY210" s="71"/>
      <c r="DZ210" s="71"/>
      <c r="EA210" s="71"/>
      <c r="EB210" s="71"/>
      <c r="EC210" s="71"/>
      <c r="ED210" s="71"/>
      <c r="EE210" s="71"/>
      <c r="EF210" s="71"/>
      <c r="EG210" s="71"/>
      <c r="EH210" s="71"/>
      <c r="EI210" s="71"/>
      <c r="EJ210" s="71"/>
      <c r="EK210" s="71"/>
      <c r="EL210" s="71"/>
      <c r="EM210" s="71"/>
      <c r="EN210" s="71"/>
      <c r="EO210" s="71"/>
      <c r="EP210" s="71"/>
      <c r="EQ210" s="71"/>
      <c r="ER210" s="71"/>
      <c r="ES210" s="71"/>
      <c r="ET210" s="71"/>
      <c r="EU210" s="71"/>
    </row>
    <row r="211" spans="1:151" s="57" customFormat="1" ht="13.15" customHeight="1">
      <c r="A211" s="69"/>
      <c r="C211" s="109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/>
      <c r="BO211" s="71"/>
      <c r="BP211" s="71"/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/>
      <c r="CQ211" s="71"/>
      <c r="CR211" s="71"/>
      <c r="CS211" s="71"/>
      <c r="CT211" s="71"/>
      <c r="CU211" s="71"/>
      <c r="CV211" s="71"/>
      <c r="CW211" s="71"/>
      <c r="CX211" s="71"/>
      <c r="CY211" s="71"/>
      <c r="CZ211" s="71"/>
      <c r="DA211" s="71"/>
      <c r="DB211" s="71"/>
      <c r="DC211" s="71"/>
      <c r="DD211" s="71"/>
      <c r="DE211" s="71"/>
      <c r="DF211" s="71"/>
      <c r="DG211" s="71"/>
      <c r="DH211" s="71"/>
      <c r="DI211" s="71"/>
      <c r="DJ211" s="71"/>
      <c r="DK211" s="71"/>
      <c r="DL211" s="71"/>
      <c r="DM211" s="71"/>
      <c r="DN211" s="71"/>
      <c r="DO211" s="71"/>
      <c r="DP211" s="71"/>
      <c r="DQ211" s="71"/>
      <c r="DR211" s="71"/>
      <c r="DS211" s="71"/>
      <c r="DT211" s="71"/>
      <c r="DU211" s="71"/>
      <c r="DV211" s="71"/>
      <c r="DW211" s="71"/>
      <c r="DX211" s="71"/>
      <c r="DY211" s="71"/>
      <c r="DZ211" s="71"/>
      <c r="EA211" s="71"/>
      <c r="EB211" s="71"/>
      <c r="EC211" s="71"/>
      <c r="ED211" s="71"/>
      <c r="EE211" s="71"/>
      <c r="EF211" s="71"/>
      <c r="EG211" s="71"/>
      <c r="EH211" s="71"/>
      <c r="EI211" s="71"/>
      <c r="EJ211" s="71"/>
      <c r="EK211" s="71"/>
      <c r="EL211" s="71"/>
      <c r="EM211" s="71"/>
      <c r="EN211" s="71"/>
      <c r="EO211" s="71"/>
      <c r="EP211" s="71"/>
      <c r="EQ211" s="71"/>
      <c r="ER211" s="71"/>
      <c r="ES211" s="71"/>
      <c r="ET211" s="71"/>
      <c r="EU211" s="71"/>
    </row>
    <row r="212" spans="1:151" s="57" customFormat="1" ht="13.15" customHeight="1">
      <c r="A212" s="69"/>
      <c r="C212" s="109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/>
      <c r="BO212" s="71"/>
      <c r="BP212" s="71"/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/>
      <c r="CQ212" s="71"/>
      <c r="CR212" s="71"/>
      <c r="CS212" s="71"/>
      <c r="CT212" s="71"/>
      <c r="CU212" s="71"/>
      <c r="CV212" s="71"/>
      <c r="CW212" s="71"/>
      <c r="CX212" s="71"/>
      <c r="CY212" s="71"/>
      <c r="CZ212" s="71"/>
      <c r="DA212" s="71"/>
      <c r="DB212" s="71"/>
      <c r="DC212" s="71"/>
      <c r="DD212" s="71"/>
      <c r="DE212" s="71"/>
      <c r="DF212" s="71"/>
      <c r="DG212" s="71"/>
      <c r="DH212" s="71"/>
      <c r="DI212" s="71"/>
      <c r="DJ212" s="71"/>
      <c r="DK212" s="71"/>
      <c r="DL212" s="71"/>
      <c r="DM212" s="71"/>
      <c r="DN212" s="71"/>
      <c r="DO212" s="71"/>
      <c r="DP212" s="71"/>
      <c r="DQ212" s="71"/>
      <c r="DR212" s="71"/>
      <c r="DS212" s="71"/>
      <c r="DT212" s="71"/>
      <c r="DU212" s="71"/>
      <c r="DV212" s="71"/>
      <c r="DW212" s="71"/>
      <c r="DX212" s="71"/>
      <c r="DY212" s="71"/>
      <c r="DZ212" s="71"/>
      <c r="EA212" s="71"/>
      <c r="EB212" s="71"/>
      <c r="EC212" s="71"/>
      <c r="ED212" s="71"/>
      <c r="EE212" s="71"/>
      <c r="EF212" s="71"/>
      <c r="EG212" s="71"/>
      <c r="EH212" s="71"/>
      <c r="EI212" s="71"/>
      <c r="EJ212" s="71"/>
      <c r="EK212" s="71"/>
      <c r="EL212" s="71"/>
      <c r="EM212" s="71"/>
      <c r="EN212" s="71"/>
      <c r="EO212" s="71"/>
      <c r="EP212" s="71"/>
      <c r="EQ212" s="71"/>
      <c r="ER212" s="71"/>
      <c r="ES212" s="71"/>
      <c r="ET212" s="71"/>
      <c r="EU212" s="71"/>
    </row>
    <row r="213" spans="1:151" s="57" customFormat="1" ht="13.15" customHeight="1">
      <c r="A213" s="69"/>
      <c r="C213" s="109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/>
      <c r="BO213" s="71"/>
      <c r="BP213" s="71"/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/>
      <c r="CQ213" s="71"/>
      <c r="CR213" s="71"/>
      <c r="CS213" s="71"/>
      <c r="CT213" s="71"/>
      <c r="CU213" s="71"/>
      <c r="CV213" s="71"/>
      <c r="CW213" s="71"/>
      <c r="CX213" s="71"/>
      <c r="CY213" s="71"/>
      <c r="CZ213" s="71"/>
      <c r="DA213" s="71"/>
      <c r="DB213" s="71"/>
      <c r="DC213" s="71"/>
      <c r="DD213" s="71"/>
      <c r="DE213" s="71"/>
      <c r="DF213" s="71"/>
      <c r="DG213" s="71"/>
      <c r="DH213" s="71"/>
      <c r="DI213" s="71"/>
      <c r="DJ213" s="71"/>
      <c r="DK213" s="71"/>
      <c r="DL213" s="71"/>
      <c r="DM213" s="71"/>
      <c r="DN213" s="71"/>
      <c r="DO213" s="71"/>
      <c r="DP213" s="71"/>
      <c r="DQ213" s="71"/>
      <c r="DR213" s="71"/>
      <c r="DS213" s="71"/>
      <c r="DT213" s="71"/>
      <c r="DU213" s="71"/>
      <c r="DV213" s="71"/>
      <c r="DW213" s="71"/>
      <c r="DX213" s="71"/>
      <c r="DY213" s="71"/>
      <c r="DZ213" s="71"/>
      <c r="EA213" s="71"/>
      <c r="EB213" s="71"/>
      <c r="EC213" s="71"/>
      <c r="ED213" s="71"/>
      <c r="EE213" s="71"/>
      <c r="EF213" s="71"/>
      <c r="EG213" s="71"/>
      <c r="EH213" s="71"/>
      <c r="EI213" s="71"/>
      <c r="EJ213" s="71"/>
      <c r="EK213" s="71"/>
      <c r="EL213" s="71"/>
      <c r="EM213" s="71"/>
      <c r="EN213" s="71"/>
      <c r="EO213" s="71"/>
      <c r="EP213" s="71"/>
      <c r="EQ213" s="71"/>
      <c r="ER213" s="71"/>
      <c r="ES213" s="71"/>
      <c r="ET213" s="71"/>
      <c r="EU213" s="71"/>
    </row>
    <row r="214" spans="1:151" s="57" customFormat="1" ht="13.15" customHeight="1">
      <c r="A214" s="69"/>
      <c r="C214" s="109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/>
      <c r="BO214" s="71"/>
      <c r="BP214" s="71"/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/>
      <c r="CQ214" s="71"/>
      <c r="CR214" s="71"/>
      <c r="CS214" s="71"/>
      <c r="CT214" s="71"/>
      <c r="CU214" s="71"/>
      <c r="CV214" s="71"/>
      <c r="CW214" s="71"/>
      <c r="CX214" s="71"/>
      <c r="CY214" s="71"/>
      <c r="CZ214" s="71"/>
      <c r="DA214" s="71"/>
      <c r="DB214" s="71"/>
      <c r="DC214" s="71"/>
      <c r="DD214" s="71"/>
      <c r="DE214" s="71"/>
      <c r="DF214" s="71"/>
      <c r="DG214" s="71"/>
      <c r="DH214" s="71"/>
      <c r="DI214" s="71"/>
      <c r="DJ214" s="71"/>
      <c r="DK214" s="71"/>
      <c r="DL214" s="71"/>
      <c r="DM214" s="71"/>
      <c r="DN214" s="71"/>
      <c r="DO214" s="71"/>
      <c r="DP214" s="71"/>
      <c r="DQ214" s="71"/>
      <c r="DR214" s="71"/>
      <c r="DS214" s="71"/>
      <c r="DT214" s="71"/>
      <c r="DU214" s="71"/>
      <c r="DV214" s="71"/>
      <c r="DW214" s="71"/>
      <c r="DX214" s="71"/>
      <c r="DY214" s="71"/>
      <c r="DZ214" s="71"/>
      <c r="EA214" s="71"/>
      <c r="EB214" s="71"/>
      <c r="EC214" s="71"/>
      <c r="ED214" s="71"/>
      <c r="EE214" s="71"/>
      <c r="EF214" s="71"/>
      <c r="EG214" s="71"/>
      <c r="EH214" s="71"/>
      <c r="EI214" s="71"/>
      <c r="EJ214" s="71"/>
      <c r="EK214" s="71"/>
      <c r="EL214" s="71"/>
      <c r="EM214" s="71"/>
      <c r="EN214" s="71"/>
      <c r="EO214" s="71"/>
      <c r="EP214" s="71"/>
      <c r="EQ214" s="71"/>
      <c r="ER214" s="71"/>
      <c r="ES214" s="71"/>
      <c r="ET214" s="71"/>
      <c r="EU214" s="71"/>
    </row>
    <row r="215" spans="1:151" s="57" customFormat="1" ht="13.15" customHeight="1">
      <c r="A215" s="69"/>
      <c r="C215" s="109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/>
      <c r="BO215" s="71"/>
      <c r="BP215" s="71"/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/>
      <c r="CQ215" s="71"/>
      <c r="CR215" s="71"/>
      <c r="CS215" s="71"/>
      <c r="CT215" s="71"/>
      <c r="CU215" s="71"/>
      <c r="CV215" s="71"/>
      <c r="CW215" s="71"/>
      <c r="CX215" s="71"/>
      <c r="CY215" s="71"/>
      <c r="CZ215" s="71"/>
      <c r="DA215" s="71"/>
      <c r="DB215" s="71"/>
      <c r="DC215" s="71"/>
      <c r="DD215" s="71"/>
      <c r="DE215" s="71"/>
      <c r="DF215" s="71"/>
      <c r="DG215" s="71"/>
      <c r="DH215" s="71"/>
      <c r="DI215" s="71"/>
      <c r="DJ215" s="71"/>
      <c r="DK215" s="71"/>
      <c r="DL215" s="71"/>
      <c r="DM215" s="71"/>
      <c r="DN215" s="71"/>
      <c r="DO215" s="71"/>
      <c r="DP215" s="71"/>
      <c r="DQ215" s="71"/>
      <c r="DR215" s="71"/>
      <c r="DS215" s="71"/>
      <c r="DT215" s="71"/>
      <c r="DU215" s="71"/>
      <c r="DV215" s="71"/>
      <c r="DW215" s="71"/>
      <c r="DX215" s="71"/>
      <c r="DY215" s="71"/>
      <c r="DZ215" s="71"/>
      <c r="EA215" s="71"/>
      <c r="EB215" s="71"/>
      <c r="EC215" s="71"/>
      <c r="ED215" s="71"/>
      <c r="EE215" s="71"/>
      <c r="EF215" s="71"/>
      <c r="EG215" s="71"/>
      <c r="EH215" s="71"/>
      <c r="EI215" s="71"/>
      <c r="EJ215" s="71"/>
      <c r="EK215" s="71"/>
      <c r="EL215" s="71"/>
      <c r="EM215" s="71"/>
      <c r="EN215" s="71"/>
      <c r="EO215" s="71"/>
      <c r="EP215" s="71"/>
      <c r="EQ215" s="71"/>
      <c r="ER215" s="71"/>
      <c r="ES215" s="71"/>
      <c r="ET215" s="71"/>
      <c r="EU215" s="71"/>
    </row>
    <row r="216" spans="1:151" s="57" customFormat="1" ht="13.15" customHeight="1">
      <c r="A216" s="69"/>
      <c r="C216" s="109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  <c r="EO216" s="71"/>
      <c r="EP216" s="71"/>
      <c r="EQ216" s="71"/>
      <c r="ER216" s="71"/>
      <c r="ES216" s="71"/>
      <c r="ET216" s="71"/>
      <c r="EU216" s="71"/>
    </row>
    <row r="217" spans="1:151" s="57" customFormat="1" ht="13.15" customHeight="1">
      <c r="A217" s="69"/>
      <c r="C217" s="109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1"/>
      <c r="DV217" s="71"/>
      <c r="DW217" s="71"/>
      <c r="DX217" s="71"/>
      <c r="DY217" s="71"/>
      <c r="DZ217" s="71"/>
      <c r="EA217" s="71"/>
      <c r="EB217" s="71"/>
      <c r="EC217" s="71"/>
      <c r="ED217" s="71"/>
      <c r="EE217" s="71"/>
      <c r="EF217" s="71"/>
      <c r="EG217" s="71"/>
      <c r="EH217" s="71"/>
      <c r="EI217" s="71"/>
      <c r="EJ217" s="71"/>
      <c r="EK217" s="71"/>
      <c r="EL217" s="71"/>
      <c r="EM217" s="71"/>
      <c r="EN217" s="71"/>
      <c r="EO217" s="71"/>
      <c r="EP217" s="71"/>
      <c r="EQ217" s="71"/>
      <c r="ER217" s="71"/>
      <c r="ES217" s="71"/>
      <c r="ET217" s="71"/>
      <c r="EU217" s="71"/>
    </row>
    <row r="218" spans="1:151" s="57" customFormat="1" ht="13.15" customHeight="1">
      <c r="A218" s="69"/>
      <c r="C218" s="109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1"/>
      <c r="DV218" s="71"/>
      <c r="DW218" s="71"/>
      <c r="DX218" s="71"/>
      <c r="DY218" s="71"/>
      <c r="DZ218" s="71"/>
      <c r="EA218" s="71"/>
      <c r="EB218" s="71"/>
      <c r="EC218" s="71"/>
      <c r="ED218" s="71"/>
      <c r="EE218" s="71"/>
      <c r="EF218" s="71"/>
      <c r="EG218" s="71"/>
      <c r="EH218" s="71"/>
      <c r="EI218" s="71"/>
      <c r="EJ218" s="71"/>
      <c r="EK218" s="71"/>
      <c r="EL218" s="71"/>
      <c r="EM218" s="71"/>
      <c r="EN218" s="71"/>
      <c r="EO218" s="71"/>
      <c r="EP218" s="71"/>
      <c r="EQ218" s="71"/>
      <c r="ER218" s="71"/>
      <c r="ES218" s="71"/>
      <c r="ET218" s="71"/>
      <c r="EU218" s="71"/>
    </row>
    <row r="219" spans="1:151" s="57" customFormat="1" ht="13.15" customHeight="1">
      <c r="A219" s="69"/>
      <c r="C219" s="109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1"/>
      <c r="DV219" s="71"/>
      <c r="DW219" s="71"/>
      <c r="DX219" s="71"/>
      <c r="DY219" s="71"/>
      <c r="DZ219" s="71"/>
      <c r="EA219" s="71"/>
      <c r="EB219" s="71"/>
      <c r="EC219" s="71"/>
      <c r="ED219" s="71"/>
      <c r="EE219" s="71"/>
      <c r="EF219" s="71"/>
      <c r="EG219" s="71"/>
      <c r="EH219" s="71"/>
      <c r="EI219" s="71"/>
      <c r="EJ219" s="71"/>
      <c r="EK219" s="71"/>
      <c r="EL219" s="71"/>
      <c r="EM219" s="71"/>
      <c r="EN219" s="71"/>
      <c r="EO219" s="71"/>
      <c r="EP219" s="71"/>
      <c r="EQ219" s="71"/>
      <c r="ER219" s="71"/>
      <c r="ES219" s="71"/>
      <c r="ET219" s="71"/>
      <c r="EU219" s="71"/>
    </row>
    <row r="220" spans="1:151" s="57" customFormat="1" ht="13.15" customHeight="1">
      <c r="A220" s="69"/>
      <c r="C220" s="109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1"/>
      <c r="DV220" s="71"/>
      <c r="DW220" s="71"/>
      <c r="DX220" s="71"/>
      <c r="DY220" s="71"/>
      <c r="DZ220" s="71"/>
      <c r="EA220" s="71"/>
      <c r="EB220" s="71"/>
      <c r="EC220" s="71"/>
      <c r="ED220" s="71"/>
      <c r="EE220" s="71"/>
      <c r="EF220" s="71"/>
      <c r="EG220" s="71"/>
      <c r="EH220" s="71"/>
      <c r="EI220" s="71"/>
      <c r="EJ220" s="71"/>
      <c r="EK220" s="71"/>
      <c r="EL220" s="71"/>
      <c r="EM220" s="71"/>
      <c r="EN220" s="71"/>
      <c r="EO220" s="71"/>
      <c r="EP220" s="71"/>
      <c r="EQ220" s="71"/>
      <c r="ER220" s="71"/>
      <c r="ES220" s="71"/>
      <c r="ET220" s="71"/>
      <c r="EU220" s="71"/>
    </row>
    <row r="221" spans="1:151" s="57" customFormat="1" ht="13.15" customHeight="1">
      <c r="A221" s="69"/>
      <c r="C221" s="109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1"/>
      <c r="DV221" s="71"/>
      <c r="DW221" s="71"/>
      <c r="DX221" s="71"/>
      <c r="DY221" s="71"/>
      <c r="DZ221" s="71"/>
      <c r="EA221" s="71"/>
      <c r="EB221" s="71"/>
      <c r="EC221" s="71"/>
      <c r="ED221" s="71"/>
      <c r="EE221" s="71"/>
      <c r="EF221" s="71"/>
      <c r="EG221" s="71"/>
      <c r="EH221" s="71"/>
      <c r="EI221" s="71"/>
      <c r="EJ221" s="71"/>
      <c r="EK221" s="71"/>
      <c r="EL221" s="71"/>
      <c r="EM221" s="71"/>
      <c r="EN221" s="71"/>
      <c r="EO221" s="71"/>
      <c r="EP221" s="71"/>
      <c r="EQ221" s="71"/>
      <c r="ER221" s="71"/>
      <c r="ES221" s="71"/>
      <c r="ET221" s="71"/>
      <c r="EU221" s="71"/>
    </row>
    <row r="222" spans="1:151" s="57" customFormat="1" ht="13.15" customHeight="1">
      <c r="A222" s="69"/>
      <c r="C222" s="109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1"/>
      <c r="DV222" s="71"/>
      <c r="DW222" s="71"/>
      <c r="DX222" s="71"/>
      <c r="DY222" s="71"/>
      <c r="DZ222" s="71"/>
      <c r="EA222" s="71"/>
      <c r="EB222" s="71"/>
      <c r="EC222" s="71"/>
      <c r="ED222" s="71"/>
      <c r="EE222" s="71"/>
      <c r="EF222" s="71"/>
      <c r="EG222" s="71"/>
      <c r="EH222" s="71"/>
      <c r="EI222" s="71"/>
      <c r="EJ222" s="71"/>
      <c r="EK222" s="71"/>
      <c r="EL222" s="71"/>
      <c r="EM222" s="71"/>
      <c r="EN222" s="71"/>
      <c r="EO222" s="71"/>
      <c r="EP222" s="71"/>
      <c r="EQ222" s="71"/>
      <c r="ER222" s="71"/>
      <c r="ES222" s="71"/>
      <c r="ET222" s="71"/>
      <c r="EU222" s="71"/>
    </row>
    <row r="223" spans="1:151" s="57" customFormat="1" ht="13.15" customHeight="1">
      <c r="A223" s="69"/>
      <c r="C223" s="109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1"/>
      <c r="DV223" s="71"/>
      <c r="DW223" s="71"/>
      <c r="DX223" s="71"/>
      <c r="DY223" s="71"/>
      <c r="DZ223" s="71"/>
      <c r="EA223" s="71"/>
      <c r="EB223" s="71"/>
      <c r="EC223" s="71"/>
      <c r="ED223" s="71"/>
      <c r="EE223" s="71"/>
      <c r="EF223" s="71"/>
      <c r="EG223" s="71"/>
      <c r="EH223" s="71"/>
      <c r="EI223" s="71"/>
      <c r="EJ223" s="71"/>
      <c r="EK223" s="71"/>
      <c r="EL223" s="71"/>
      <c r="EM223" s="71"/>
      <c r="EN223" s="71"/>
      <c r="EO223" s="71"/>
      <c r="EP223" s="71"/>
      <c r="EQ223" s="71"/>
      <c r="ER223" s="71"/>
      <c r="ES223" s="71"/>
      <c r="ET223" s="71"/>
      <c r="EU223" s="71"/>
    </row>
    <row r="224" spans="1:151" s="57" customFormat="1" ht="13.15" customHeight="1">
      <c r="A224" s="69"/>
      <c r="C224" s="109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1"/>
      <c r="DV224" s="71"/>
      <c r="DW224" s="71"/>
      <c r="DX224" s="71"/>
      <c r="DY224" s="71"/>
      <c r="DZ224" s="71"/>
      <c r="EA224" s="71"/>
      <c r="EB224" s="71"/>
      <c r="EC224" s="71"/>
      <c r="ED224" s="71"/>
      <c r="EE224" s="71"/>
      <c r="EF224" s="71"/>
      <c r="EG224" s="71"/>
      <c r="EH224" s="71"/>
      <c r="EI224" s="71"/>
      <c r="EJ224" s="71"/>
      <c r="EK224" s="71"/>
      <c r="EL224" s="71"/>
      <c r="EM224" s="71"/>
      <c r="EN224" s="71"/>
      <c r="EO224" s="71"/>
      <c r="EP224" s="71"/>
      <c r="EQ224" s="71"/>
      <c r="ER224" s="71"/>
      <c r="ES224" s="71"/>
      <c r="ET224" s="71"/>
      <c r="EU224" s="71"/>
    </row>
    <row r="225" spans="1:151" s="57" customFormat="1" ht="13.15" customHeight="1">
      <c r="A225" s="69"/>
      <c r="C225" s="109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1"/>
      <c r="DV225" s="71"/>
      <c r="DW225" s="71"/>
      <c r="DX225" s="71"/>
      <c r="DY225" s="71"/>
      <c r="DZ225" s="71"/>
      <c r="EA225" s="71"/>
      <c r="EB225" s="71"/>
      <c r="EC225" s="71"/>
      <c r="ED225" s="71"/>
      <c r="EE225" s="71"/>
      <c r="EF225" s="71"/>
      <c r="EG225" s="71"/>
      <c r="EH225" s="71"/>
      <c r="EI225" s="71"/>
      <c r="EJ225" s="71"/>
      <c r="EK225" s="71"/>
      <c r="EL225" s="71"/>
      <c r="EM225" s="71"/>
      <c r="EN225" s="71"/>
      <c r="EO225" s="71"/>
      <c r="EP225" s="71"/>
      <c r="EQ225" s="71"/>
      <c r="ER225" s="71"/>
      <c r="ES225" s="71"/>
      <c r="ET225" s="71"/>
      <c r="EU225" s="71"/>
    </row>
    <row r="226" spans="1:151" s="57" customFormat="1" ht="13.15" customHeight="1">
      <c r="A226" s="69"/>
      <c r="C226" s="109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71"/>
      <c r="DL226" s="71"/>
      <c r="DM226" s="71"/>
      <c r="DN226" s="71"/>
      <c r="DO226" s="71"/>
      <c r="DP226" s="71"/>
      <c r="DQ226" s="71"/>
      <c r="DR226" s="71"/>
      <c r="DS226" s="71"/>
      <c r="DT226" s="71"/>
      <c r="DU226" s="71"/>
      <c r="DV226" s="71"/>
      <c r="DW226" s="71"/>
      <c r="DX226" s="71"/>
      <c r="DY226" s="71"/>
      <c r="DZ226" s="71"/>
      <c r="EA226" s="71"/>
      <c r="EB226" s="71"/>
      <c r="EC226" s="71"/>
      <c r="ED226" s="71"/>
      <c r="EE226" s="71"/>
      <c r="EF226" s="71"/>
      <c r="EG226" s="71"/>
      <c r="EH226" s="71"/>
      <c r="EI226" s="71"/>
      <c r="EJ226" s="71"/>
      <c r="EK226" s="71"/>
      <c r="EL226" s="71"/>
      <c r="EM226" s="71"/>
      <c r="EN226" s="71"/>
      <c r="EO226" s="71"/>
      <c r="EP226" s="71"/>
      <c r="EQ226" s="71"/>
      <c r="ER226" s="71"/>
      <c r="ES226" s="71"/>
      <c r="ET226" s="71"/>
      <c r="EU226" s="71"/>
    </row>
    <row r="227" spans="1:151" s="57" customFormat="1" ht="13.15" customHeight="1">
      <c r="A227" s="69"/>
      <c r="C227" s="109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1"/>
      <c r="DV227" s="71"/>
      <c r="DW227" s="71"/>
      <c r="DX227" s="71"/>
      <c r="DY227" s="71"/>
      <c r="DZ227" s="71"/>
      <c r="EA227" s="71"/>
      <c r="EB227" s="71"/>
      <c r="EC227" s="71"/>
      <c r="ED227" s="71"/>
      <c r="EE227" s="71"/>
      <c r="EF227" s="71"/>
      <c r="EG227" s="71"/>
      <c r="EH227" s="71"/>
      <c r="EI227" s="71"/>
      <c r="EJ227" s="71"/>
      <c r="EK227" s="71"/>
      <c r="EL227" s="71"/>
      <c r="EM227" s="71"/>
      <c r="EN227" s="71"/>
      <c r="EO227" s="71"/>
      <c r="EP227" s="71"/>
      <c r="EQ227" s="71"/>
      <c r="ER227" s="71"/>
      <c r="ES227" s="71"/>
      <c r="ET227" s="71"/>
      <c r="EU227" s="71"/>
    </row>
    <row r="228" spans="1:151" s="57" customFormat="1" ht="13.15" customHeight="1">
      <c r="A228" s="69"/>
      <c r="C228" s="109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1"/>
      <c r="DV228" s="71"/>
      <c r="DW228" s="71"/>
      <c r="DX228" s="71"/>
      <c r="DY228" s="71"/>
      <c r="DZ228" s="71"/>
      <c r="EA228" s="71"/>
      <c r="EB228" s="71"/>
      <c r="EC228" s="71"/>
      <c r="ED228" s="71"/>
      <c r="EE228" s="71"/>
      <c r="EF228" s="71"/>
      <c r="EG228" s="71"/>
      <c r="EH228" s="71"/>
      <c r="EI228" s="71"/>
      <c r="EJ228" s="71"/>
      <c r="EK228" s="71"/>
      <c r="EL228" s="71"/>
      <c r="EM228" s="71"/>
      <c r="EN228" s="71"/>
      <c r="EO228" s="71"/>
      <c r="EP228" s="71"/>
      <c r="EQ228" s="71"/>
      <c r="ER228" s="71"/>
      <c r="ES228" s="71"/>
      <c r="ET228" s="71"/>
      <c r="EU228" s="71"/>
    </row>
    <row r="229" spans="1:151" s="57" customFormat="1" ht="13.15" customHeight="1">
      <c r="A229" s="69"/>
      <c r="C229" s="109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1"/>
      <c r="DV229" s="71"/>
      <c r="DW229" s="71"/>
      <c r="DX229" s="71"/>
      <c r="DY229" s="71"/>
      <c r="DZ229" s="71"/>
      <c r="EA229" s="71"/>
      <c r="EB229" s="71"/>
      <c r="EC229" s="71"/>
      <c r="ED229" s="71"/>
      <c r="EE229" s="71"/>
      <c r="EF229" s="71"/>
      <c r="EG229" s="71"/>
      <c r="EH229" s="71"/>
      <c r="EI229" s="71"/>
      <c r="EJ229" s="71"/>
      <c r="EK229" s="71"/>
      <c r="EL229" s="71"/>
      <c r="EM229" s="71"/>
      <c r="EN229" s="71"/>
      <c r="EO229" s="71"/>
      <c r="EP229" s="71"/>
      <c r="EQ229" s="71"/>
      <c r="ER229" s="71"/>
      <c r="ES229" s="71"/>
      <c r="ET229" s="71"/>
      <c r="EU229" s="71"/>
    </row>
    <row r="230" spans="1:151" s="57" customFormat="1" ht="13.15" customHeight="1">
      <c r="A230" s="69"/>
      <c r="C230" s="109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1"/>
      <c r="DV230" s="71"/>
      <c r="DW230" s="71"/>
      <c r="DX230" s="71"/>
      <c r="DY230" s="71"/>
      <c r="DZ230" s="71"/>
      <c r="EA230" s="71"/>
      <c r="EB230" s="71"/>
      <c r="EC230" s="71"/>
      <c r="ED230" s="71"/>
      <c r="EE230" s="71"/>
      <c r="EF230" s="71"/>
      <c r="EG230" s="71"/>
      <c r="EH230" s="71"/>
      <c r="EI230" s="71"/>
      <c r="EJ230" s="71"/>
      <c r="EK230" s="71"/>
      <c r="EL230" s="71"/>
      <c r="EM230" s="71"/>
      <c r="EN230" s="71"/>
      <c r="EO230" s="71"/>
      <c r="EP230" s="71"/>
      <c r="EQ230" s="71"/>
      <c r="ER230" s="71"/>
      <c r="ES230" s="71"/>
      <c r="ET230" s="71"/>
      <c r="EU230" s="71"/>
    </row>
    <row r="231" spans="1:151" s="57" customFormat="1" ht="13.15" customHeight="1">
      <c r="A231" s="69"/>
      <c r="C231" s="109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1"/>
      <c r="DV231" s="71"/>
      <c r="DW231" s="71"/>
      <c r="DX231" s="71"/>
      <c r="DY231" s="71"/>
      <c r="DZ231" s="71"/>
      <c r="EA231" s="71"/>
      <c r="EB231" s="71"/>
      <c r="EC231" s="71"/>
      <c r="ED231" s="71"/>
      <c r="EE231" s="71"/>
      <c r="EF231" s="71"/>
      <c r="EG231" s="71"/>
      <c r="EH231" s="71"/>
      <c r="EI231" s="71"/>
      <c r="EJ231" s="71"/>
      <c r="EK231" s="71"/>
      <c r="EL231" s="71"/>
      <c r="EM231" s="71"/>
      <c r="EN231" s="71"/>
      <c r="EO231" s="71"/>
      <c r="EP231" s="71"/>
      <c r="EQ231" s="71"/>
      <c r="ER231" s="71"/>
      <c r="ES231" s="71"/>
      <c r="ET231" s="71"/>
      <c r="EU231" s="71"/>
    </row>
    <row r="232" spans="1:151" s="57" customFormat="1" ht="13.15" customHeight="1">
      <c r="A232" s="69"/>
      <c r="C232" s="109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1"/>
      <c r="DV232" s="71"/>
      <c r="DW232" s="71"/>
      <c r="DX232" s="71"/>
      <c r="DY232" s="71"/>
      <c r="DZ232" s="71"/>
      <c r="EA232" s="71"/>
      <c r="EB232" s="71"/>
      <c r="EC232" s="71"/>
      <c r="ED232" s="71"/>
      <c r="EE232" s="71"/>
      <c r="EF232" s="71"/>
      <c r="EG232" s="71"/>
      <c r="EH232" s="71"/>
      <c r="EI232" s="71"/>
      <c r="EJ232" s="71"/>
      <c r="EK232" s="71"/>
      <c r="EL232" s="71"/>
      <c r="EM232" s="71"/>
      <c r="EN232" s="71"/>
      <c r="EO232" s="71"/>
      <c r="EP232" s="71"/>
      <c r="EQ232" s="71"/>
      <c r="ER232" s="71"/>
      <c r="ES232" s="71"/>
      <c r="ET232" s="71"/>
      <c r="EU232" s="71"/>
    </row>
    <row r="233" spans="1:151" s="57" customFormat="1" ht="13.15" customHeight="1">
      <c r="A233" s="69"/>
      <c r="C233" s="109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71"/>
      <c r="DL233" s="71"/>
      <c r="DM233" s="71"/>
      <c r="DN233" s="71"/>
      <c r="DO233" s="71"/>
      <c r="DP233" s="71"/>
      <c r="DQ233" s="71"/>
      <c r="DR233" s="71"/>
      <c r="DS233" s="71"/>
      <c r="DT233" s="71"/>
      <c r="DU233" s="71"/>
      <c r="DV233" s="71"/>
      <c r="DW233" s="71"/>
      <c r="DX233" s="71"/>
      <c r="DY233" s="71"/>
      <c r="DZ233" s="71"/>
      <c r="EA233" s="71"/>
      <c r="EB233" s="71"/>
      <c r="EC233" s="71"/>
      <c r="ED233" s="71"/>
      <c r="EE233" s="71"/>
      <c r="EF233" s="71"/>
      <c r="EG233" s="71"/>
      <c r="EH233" s="71"/>
      <c r="EI233" s="71"/>
      <c r="EJ233" s="71"/>
      <c r="EK233" s="71"/>
      <c r="EL233" s="71"/>
      <c r="EM233" s="71"/>
      <c r="EN233" s="71"/>
      <c r="EO233" s="71"/>
      <c r="EP233" s="71"/>
      <c r="EQ233" s="71"/>
      <c r="ER233" s="71"/>
      <c r="ES233" s="71"/>
      <c r="ET233" s="71"/>
      <c r="EU233" s="71"/>
    </row>
    <row r="234" spans="1:151" s="57" customFormat="1" ht="13.15" customHeight="1">
      <c r="A234" s="69"/>
      <c r="C234" s="109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71"/>
      <c r="DL234" s="71"/>
      <c r="DM234" s="71"/>
      <c r="DN234" s="71"/>
      <c r="DO234" s="71"/>
      <c r="DP234" s="71"/>
      <c r="DQ234" s="71"/>
      <c r="DR234" s="71"/>
      <c r="DS234" s="71"/>
      <c r="DT234" s="71"/>
      <c r="DU234" s="71"/>
      <c r="DV234" s="71"/>
      <c r="DW234" s="71"/>
      <c r="DX234" s="71"/>
      <c r="DY234" s="71"/>
      <c r="DZ234" s="71"/>
      <c r="EA234" s="71"/>
      <c r="EB234" s="71"/>
      <c r="EC234" s="71"/>
      <c r="ED234" s="71"/>
      <c r="EE234" s="71"/>
      <c r="EF234" s="71"/>
      <c r="EG234" s="71"/>
      <c r="EH234" s="71"/>
      <c r="EI234" s="71"/>
      <c r="EJ234" s="71"/>
      <c r="EK234" s="71"/>
      <c r="EL234" s="71"/>
      <c r="EM234" s="71"/>
      <c r="EN234" s="71"/>
      <c r="EO234" s="71"/>
      <c r="EP234" s="71"/>
      <c r="EQ234" s="71"/>
      <c r="ER234" s="71"/>
      <c r="ES234" s="71"/>
      <c r="ET234" s="71"/>
      <c r="EU234" s="71"/>
    </row>
    <row r="235" spans="1:151" s="57" customFormat="1" ht="13.15" customHeight="1">
      <c r="A235" s="69"/>
      <c r="C235" s="109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71"/>
      <c r="DL235" s="71"/>
      <c r="DM235" s="71"/>
      <c r="DN235" s="71"/>
      <c r="DO235" s="71"/>
      <c r="DP235" s="71"/>
      <c r="DQ235" s="71"/>
      <c r="DR235" s="71"/>
      <c r="DS235" s="71"/>
      <c r="DT235" s="71"/>
      <c r="DU235" s="71"/>
      <c r="DV235" s="71"/>
      <c r="DW235" s="71"/>
      <c r="DX235" s="71"/>
      <c r="DY235" s="71"/>
      <c r="DZ235" s="71"/>
      <c r="EA235" s="71"/>
      <c r="EB235" s="71"/>
      <c r="EC235" s="71"/>
      <c r="ED235" s="71"/>
      <c r="EE235" s="71"/>
      <c r="EF235" s="71"/>
      <c r="EG235" s="71"/>
      <c r="EH235" s="71"/>
      <c r="EI235" s="71"/>
      <c r="EJ235" s="71"/>
      <c r="EK235" s="71"/>
      <c r="EL235" s="71"/>
      <c r="EM235" s="71"/>
      <c r="EN235" s="71"/>
      <c r="EO235" s="71"/>
      <c r="EP235" s="71"/>
      <c r="EQ235" s="71"/>
      <c r="ER235" s="71"/>
      <c r="ES235" s="71"/>
      <c r="ET235" s="71"/>
      <c r="EU235" s="71"/>
    </row>
    <row r="236" spans="1:151" s="57" customFormat="1" ht="13.15" customHeight="1">
      <c r="A236" s="69"/>
      <c r="C236" s="109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71"/>
      <c r="DL236" s="71"/>
      <c r="DM236" s="71"/>
      <c r="DN236" s="71"/>
      <c r="DO236" s="71"/>
      <c r="DP236" s="71"/>
      <c r="DQ236" s="71"/>
      <c r="DR236" s="71"/>
      <c r="DS236" s="71"/>
      <c r="DT236" s="71"/>
      <c r="DU236" s="71"/>
      <c r="DV236" s="71"/>
      <c r="DW236" s="71"/>
      <c r="DX236" s="71"/>
      <c r="DY236" s="71"/>
      <c r="DZ236" s="71"/>
      <c r="EA236" s="71"/>
      <c r="EB236" s="71"/>
      <c r="EC236" s="71"/>
      <c r="ED236" s="71"/>
      <c r="EE236" s="71"/>
      <c r="EF236" s="71"/>
      <c r="EG236" s="71"/>
      <c r="EH236" s="71"/>
      <c r="EI236" s="71"/>
      <c r="EJ236" s="71"/>
      <c r="EK236" s="71"/>
      <c r="EL236" s="71"/>
      <c r="EM236" s="71"/>
      <c r="EN236" s="71"/>
      <c r="EO236" s="71"/>
      <c r="EP236" s="71"/>
      <c r="EQ236" s="71"/>
      <c r="ER236" s="71"/>
      <c r="ES236" s="71"/>
      <c r="ET236" s="71"/>
      <c r="EU236" s="71"/>
    </row>
    <row r="237" spans="1:151" s="57" customFormat="1" ht="13.15" customHeight="1">
      <c r="A237" s="69"/>
      <c r="C237" s="109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/>
      <c r="BN237" s="71"/>
      <c r="BO237" s="71"/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71"/>
      <c r="CJ237" s="71"/>
      <c r="CK237" s="71"/>
      <c r="CL237" s="71"/>
      <c r="CM237" s="71"/>
      <c r="CN237" s="71"/>
      <c r="CO237" s="71"/>
      <c r="CP237" s="71"/>
      <c r="CQ237" s="71"/>
      <c r="CR237" s="71"/>
      <c r="CS237" s="71"/>
      <c r="CT237" s="71"/>
      <c r="CU237" s="71"/>
      <c r="CV237" s="71"/>
      <c r="CW237" s="71"/>
      <c r="CX237" s="71"/>
      <c r="CY237" s="71"/>
      <c r="CZ237" s="71"/>
      <c r="DA237" s="71"/>
      <c r="DB237" s="71"/>
      <c r="DC237" s="71"/>
      <c r="DD237" s="71"/>
      <c r="DE237" s="71"/>
      <c r="DF237" s="71"/>
      <c r="DG237" s="71"/>
      <c r="DH237" s="71"/>
      <c r="DI237" s="71"/>
      <c r="DJ237" s="71"/>
      <c r="DK237" s="71"/>
      <c r="DL237" s="71"/>
      <c r="DM237" s="71"/>
      <c r="DN237" s="71"/>
      <c r="DO237" s="71"/>
      <c r="DP237" s="71"/>
      <c r="DQ237" s="71"/>
      <c r="DR237" s="71"/>
      <c r="DS237" s="71"/>
      <c r="DT237" s="71"/>
      <c r="DU237" s="71"/>
      <c r="DV237" s="71"/>
      <c r="DW237" s="71"/>
      <c r="DX237" s="71"/>
      <c r="DY237" s="71"/>
      <c r="DZ237" s="71"/>
      <c r="EA237" s="71"/>
      <c r="EB237" s="71"/>
      <c r="EC237" s="71"/>
      <c r="ED237" s="71"/>
      <c r="EE237" s="71"/>
      <c r="EF237" s="71"/>
      <c r="EG237" s="71"/>
      <c r="EH237" s="71"/>
      <c r="EI237" s="71"/>
      <c r="EJ237" s="71"/>
      <c r="EK237" s="71"/>
      <c r="EL237" s="71"/>
      <c r="EM237" s="71"/>
      <c r="EN237" s="71"/>
      <c r="EO237" s="71"/>
      <c r="EP237" s="71"/>
      <c r="EQ237" s="71"/>
      <c r="ER237" s="71"/>
      <c r="ES237" s="71"/>
      <c r="ET237" s="71"/>
      <c r="EU237" s="71"/>
    </row>
    <row r="238" spans="1:151" s="57" customFormat="1" ht="13.15" customHeight="1">
      <c r="A238" s="69"/>
      <c r="C238" s="109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/>
      <c r="BN238" s="71"/>
      <c r="BO238" s="71"/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71"/>
      <c r="CJ238" s="71"/>
      <c r="CK238" s="71"/>
      <c r="CL238" s="71"/>
      <c r="CM238" s="71"/>
      <c r="CN238" s="71"/>
      <c r="CO238" s="71"/>
      <c r="CP238" s="71"/>
      <c r="CQ238" s="71"/>
      <c r="CR238" s="71"/>
      <c r="CS238" s="71"/>
      <c r="CT238" s="71"/>
      <c r="CU238" s="71"/>
      <c r="CV238" s="71"/>
      <c r="CW238" s="71"/>
      <c r="CX238" s="71"/>
      <c r="CY238" s="71"/>
      <c r="CZ238" s="71"/>
      <c r="DA238" s="71"/>
      <c r="DB238" s="71"/>
      <c r="DC238" s="71"/>
      <c r="DD238" s="71"/>
      <c r="DE238" s="71"/>
      <c r="DF238" s="71"/>
      <c r="DG238" s="71"/>
      <c r="DH238" s="71"/>
      <c r="DI238" s="71"/>
      <c r="DJ238" s="71"/>
      <c r="DK238" s="71"/>
      <c r="DL238" s="71"/>
      <c r="DM238" s="71"/>
      <c r="DN238" s="71"/>
      <c r="DO238" s="71"/>
      <c r="DP238" s="71"/>
      <c r="DQ238" s="71"/>
      <c r="DR238" s="71"/>
      <c r="DS238" s="71"/>
      <c r="DT238" s="71"/>
      <c r="DU238" s="71"/>
      <c r="DV238" s="71"/>
      <c r="DW238" s="71"/>
      <c r="DX238" s="71"/>
      <c r="DY238" s="71"/>
      <c r="DZ238" s="71"/>
      <c r="EA238" s="71"/>
      <c r="EB238" s="71"/>
      <c r="EC238" s="71"/>
      <c r="ED238" s="71"/>
      <c r="EE238" s="71"/>
      <c r="EF238" s="71"/>
      <c r="EG238" s="71"/>
      <c r="EH238" s="71"/>
      <c r="EI238" s="71"/>
      <c r="EJ238" s="71"/>
      <c r="EK238" s="71"/>
      <c r="EL238" s="71"/>
      <c r="EM238" s="71"/>
      <c r="EN238" s="71"/>
      <c r="EO238" s="71"/>
      <c r="EP238" s="71"/>
      <c r="EQ238" s="71"/>
      <c r="ER238" s="71"/>
      <c r="ES238" s="71"/>
      <c r="ET238" s="71"/>
      <c r="EU238" s="71"/>
    </row>
    <row r="239" spans="1:151" s="57" customFormat="1" ht="13.15" customHeight="1">
      <c r="A239" s="69"/>
      <c r="C239" s="109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/>
      <c r="BN239" s="71"/>
      <c r="BO239" s="71"/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71"/>
      <c r="CJ239" s="71"/>
      <c r="CK239" s="71"/>
      <c r="CL239" s="71"/>
      <c r="CM239" s="71"/>
      <c r="CN239" s="71"/>
      <c r="CO239" s="71"/>
      <c r="CP239" s="71"/>
      <c r="CQ239" s="71"/>
      <c r="CR239" s="71"/>
      <c r="CS239" s="71"/>
      <c r="CT239" s="71"/>
      <c r="CU239" s="71"/>
      <c r="CV239" s="71"/>
      <c r="CW239" s="71"/>
      <c r="CX239" s="71"/>
      <c r="CY239" s="71"/>
      <c r="CZ239" s="71"/>
      <c r="DA239" s="71"/>
      <c r="DB239" s="71"/>
      <c r="DC239" s="71"/>
      <c r="DD239" s="71"/>
      <c r="DE239" s="71"/>
      <c r="DF239" s="71"/>
      <c r="DG239" s="71"/>
      <c r="DH239" s="71"/>
      <c r="DI239" s="71"/>
      <c r="DJ239" s="71"/>
      <c r="DK239" s="71"/>
      <c r="DL239" s="71"/>
      <c r="DM239" s="71"/>
      <c r="DN239" s="71"/>
      <c r="DO239" s="71"/>
      <c r="DP239" s="71"/>
      <c r="DQ239" s="71"/>
      <c r="DR239" s="71"/>
      <c r="DS239" s="71"/>
      <c r="DT239" s="71"/>
      <c r="DU239" s="71"/>
      <c r="DV239" s="71"/>
      <c r="DW239" s="71"/>
      <c r="DX239" s="71"/>
      <c r="DY239" s="71"/>
      <c r="DZ239" s="71"/>
      <c r="EA239" s="71"/>
      <c r="EB239" s="71"/>
      <c r="EC239" s="71"/>
      <c r="ED239" s="71"/>
      <c r="EE239" s="71"/>
      <c r="EF239" s="71"/>
      <c r="EG239" s="71"/>
      <c r="EH239" s="71"/>
      <c r="EI239" s="71"/>
      <c r="EJ239" s="71"/>
      <c r="EK239" s="71"/>
      <c r="EL239" s="71"/>
      <c r="EM239" s="71"/>
      <c r="EN239" s="71"/>
      <c r="EO239" s="71"/>
      <c r="EP239" s="71"/>
      <c r="EQ239" s="71"/>
      <c r="ER239" s="71"/>
      <c r="ES239" s="71"/>
      <c r="ET239" s="71"/>
      <c r="EU239" s="71"/>
    </row>
    <row r="240" spans="1:151" s="57" customFormat="1" ht="13.15" customHeight="1">
      <c r="A240" s="69"/>
      <c r="C240" s="109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/>
      <c r="BN240" s="71"/>
      <c r="BO240" s="71"/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71"/>
      <c r="CJ240" s="71"/>
      <c r="CK240" s="71"/>
      <c r="CL240" s="71"/>
      <c r="CM240" s="71"/>
      <c r="CN240" s="71"/>
      <c r="CO240" s="71"/>
      <c r="CP240" s="71"/>
      <c r="CQ240" s="71"/>
      <c r="CR240" s="71"/>
      <c r="CS240" s="71"/>
      <c r="CT240" s="71"/>
      <c r="CU240" s="71"/>
      <c r="CV240" s="71"/>
      <c r="CW240" s="71"/>
      <c r="CX240" s="71"/>
      <c r="CY240" s="71"/>
      <c r="CZ240" s="71"/>
      <c r="DA240" s="71"/>
      <c r="DB240" s="71"/>
      <c r="DC240" s="71"/>
      <c r="DD240" s="71"/>
      <c r="DE240" s="71"/>
      <c r="DF240" s="71"/>
      <c r="DG240" s="71"/>
      <c r="DH240" s="71"/>
      <c r="DI240" s="71"/>
      <c r="DJ240" s="71"/>
      <c r="DK240" s="71"/>
      <c r="DL240" s="71"/>
      <c r="DM240" s="71"/>
      <c r="DN240" s="71"/>
      <c r="DO240" s="71"/>
      <c r="DP240" s="71"/>
      <c r="DQ240" s="71"/>
      <c r="DR240" s="71"/>
      <c r="DS240" s="71"/>
      <c r="DT240" s="71"/>
      <c r="DU240" s="71"/>
      <c r="DV240" s="71"/>
      <c r="DW240" s="71"/>
      <c r="DX240" s="71"/>
      <c r="DY240" s="71"/>
      <c r="DZ240" s="71"/>
      <c r="EA240" s="71"/>
      <c r="EB240" s="71"/>
      <c r="EC240" s="71"/>
      <c r="ED240" s="71"/>
      <c r="EE240" s="71"/>
      <c r="EF240" s="71"/>
      <c r="EG240" s="71"/>
      <c r="EH240" s="71"/>
      <c r="EI240" s="71"/>
      <c r="EJ240" s="71"/>
      <c r="EK240" s="71"/>
      <c r="EL240" s="71"/>
      <c r="EM240" s="71"/>
      <c r="EN240" s="71"/>
      <c r="EO240" s="71"/>
      <c r="EP240" s="71"/>
      <c r="EQ240" s="71"/>
      <c r="ER240" s="71"/>
      <c r="ES240" s="71"/>
      <c r="ET240" s="71"/>
      <c r="EU240" s="71"/>
    </row>
    <row r="241" spans="1:151" s="57" customFormat="1" ht="13.15" customHeight="1">
      <c r="A241" s="69"/>
      <c r="C241" s="109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/>
      <c r="BN241" s="71"/>
      <c r="BO241" s="71"/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71"/>
      <c r="CJ241" s="71"/>
      <c r="CK241" s="71"/>
      <c r="CL241" s="71"/>
      <c r="CM241" s="71"/>
      <c r="CN241" s="71"/>
      <c r="CO241" s="71"/>
      <c r="CP241" s="71"/>
      <c r="CQ241" s="71"/>
      <c r="CR241" s="71"/>
      <c r="CS241" s="71"/>
      <c r="CT241" s="71"/>
      <c r="CU241" s="71"/>
      <c r="CV241" s="71"/>
      <c r="CW241" s="71"/>
      <c r="CX241" s="71"/>
      <c r="CY241" s="71"/>
      <c r="CZ241" s="71"/>
      <c r="DA241" s="71"/>
      <c r="DB241" s="71"/>
      <c r="DC241" s="71"/>
      <c r="DD241" s="71"/>
      <c r="DE241" s="71"/>
      <c r="DF241" s="71"/>
      <c r="DG241" s="71"/>
      <c r="DH241" s="71"/>
      <c r="DI241" s="71"/>
      <c r="DJ241" s="71"/>
      <c r="DK241" s="71"/>
      <c r="DL241" s="71"/>
      <c r="DM241" s="71"/>
      <c r="DN241" s="71"/>
      <c r="DO241" s="71"/>
      <c r="DP241" s="71"/>
      <c r="DQ241" s="71"/>
      <c r="DR241" s="71"/>
      <c r="DS241" s="71"/>
      <c r="DT241" s="71"/>
      <c r="DU241" s="71"/>
      <c r="DV241" s="71"/>
      <c r="DW241" s="71"/>
      <c r="DX241" s="71"/>
      <c r="DY241" s="71"/>
      <c r="DZ241" s="71"/>
      <c r="EA241" s="71"/>
      <c r="EB241" s="71"/>
      <c r="EC241" s="71"/>
      <c r="ED241" s="71"/>
      <c r="EE241" s="71"/>
      <c r="EF241" s="71"/>
      <c r="EG241" s="71"/>
      <c r="EH241" s="71"/>
      <c r="EI241" s="71"/>
      <c r="EJ241" s="71"/>
      <c r="EK241" s="71"/>
      <c r="EL241" s="71"/>
      <c r="EM241" s="71"/>
      <c r="EN241" s="71"/>
      <c r="EO241" s="71"/>
      <c r="EP241" s="71"/>
      <c r="EQ241" s="71"/>
      <c r="ER241" s="71"/>
      <c r="ES241" s="71"/>
      <c r="ET241" s="71"/>
      <c r="EU241" s="71"/>
    </row>
    <row r="242" spans="1:151" s="57" customFormat="1" ht="13.15" customHeight="1">
      <c r="A242" s="69"/>
      <c r="C242" s="109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/>
      <c r="BN242" s="71"/>
      <c r="BO242" s="71"/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/>
      <c r="CQ242" s="71"/>
      <c r="CR242" s="71"/>
      <c r="CS242" s="71"/>
      <c r="CT242" s="71"/>
      <c r="CU242" s="71"/>
      <c r="CV242" s="71"/>
      <c r="CW242" s="71"/>
      <c r="CX242" s="71"/>
      <c r="CY242" s="71"/>
      <c r="CZ242" s="71"/>
      <c r="DA242" s="71"/>
      <c r="DB242" s="71"/>
      <c r="DC242" s="71"/>
      <c r="DD242" s="71"/>
      <c r="DE242" s="71"/>
      <c r="DF242" s="71"/>
      <c r="DG242" s="71"/>
      <c r="DH242" s="71"/>
      <c r="DI242" s="71"/>
      <c r="DJ242" s="71"/>
      <c r="DK242" s="71"/>
      <c r="DL242" s="71"/>
      <c r="DM242" s="71"/>
      <c r="DN242" s="71"/>
      <c r="DO242" s="71"/>
      <c r="DP242" s="71"/>
      <c r="DQ242" s="71"/>
      <c r="DR242" s="71"/>
      <c r="DS242" s="71"/>
      <c r="DT242" s="71"/>
      <c r="DU242" s="71"/>
      <c r="DV242" s="71"/>
      <c r="DW242" s="71"/>
      <c r="DX242" s="71"/>
      <c r="DY242" s="71"/>
      <c r="DZ242" s="71"/>
      <c r="EA242" s="71"/>
      <c r="EB242" s="71"/>
      <c r="EC242" s="71"/>
      <c r="ED242" s="71"/>
      <c r="EE242" s="71"/>
      <c r="EF242" s="71"/>
      <c r="EG242" s="71"/>
      <c r="EH242" s="71"/>
      <c r="EI242" s="71"/>
      <c r="EJ242" s="71"/>
      <c r="EK242" s="71"/>
      <c r="EL242" s="71"/>
      <c r="EM242" s="71"/>
      <c r="EN242" s="71"/>
      <c r="EO242" s="71"/>
      <c r="EP242" s="71"/>
      <c r="EQ242" s="71"/>
      <c r="ER242" s="71"/>
      <c r="ES242" s="71"/>
      <c r="ET242" s="71"/>
      <c r="EU242" s="71"/>
    </row>
    <row r="243" spans="1:151" s="57" customFormat="1" ht="13.15" customHeight="1">
      <c r="A243" s="69"/>
      <c r="C243" s="109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/>
      <c r="BN243" s="71"/>
      <c r="BO243" s="71"/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71"/>
      <c r="CJ243" s="71"/>
      <c r="CK243" s="71"/>
      <c r="CL243" s="71"/>
      <c r="CM243" s="71"/>
      <c r="CN243" s="71"/>
      <c r="CO243" s="71"/>
      <c r="CP243" s="71"/>
      <c r="CQ243" s="71"/>
      <c r="CR243" s="71"/>
      <c r="CS243" s="71"/>
      <c r="CT243" s="71"/>
      <c r="CU243" s="71"/>
      <c r="CV243" s="71"/>
      <c r="CW243" s="71"/>
      <c r="CX243" s="71"/>
      <c r="CY243" s="71"/>
      <c r="CZ243" s="71"/>
      <c r="DA243" s="71"/>
      <c r="DB243" s="71"/>
      <c r="DC243" s="71"/>
      <c r="DD243" s="71"/>
      <c r="DE243" s="71"/>
      <c r="DF243" s="71"/>
      <c r="DG243" s="71"/>
      <c r="DH243" s="71"/>
      <c r="DI243" s="71"/>
      <c r="DJ243" s="71"/>
      <c r="DK243" s="71"/>
      <c r="DL243" s="71"/>
      <c r="DM243" s="71"/>
      <c r="DN243" s="71"/>
      <c r="DO243" s="71"/>
      <c r="DP243" s="71"/>
      <c r="DQ243" s="71"/>
      <c r="DR243" s="71"/>
      <c r="DS243" s="71"/>
      <c r="DT243" s="71"/>
      <c r="DU243" s="71"/>
      <c r="DV243" s="71"/>
      <c r="DW243" s="71"/>
      <c r="DX243" s="71"/>
      <c r="DY243" s="71"/>
      <c r="DZ243" s="71"/>
      <c r="EA243" s="71"/>
      <c r="EB243" s="71"/>
      <c r="EC243" s="71"/>
      <c r="ED243" s="71"/>
      <c r="EE243" s="71"/>
      <c r="EF243" s="71"/>
      <c r="EG243" s="71"/>
      <c r="EH243" s="71"/>
      <c r="EI243" s="71"/>
      <c r="EJ243" s="71"/>
      <c r="EK243" s="71"/>
      <c r="EL243" s="71"/>
      <c r="EM243" s="71"/>
      <c r="EN243" s="71"/>
      <c r="EO243" s="71"/>
      <c r="EP243" s="71"/>
      <c r="EQ243" s="71"/>
      <c r="ER243" s="71"/>
      <c r="ES243" s="71"/>
      <c r="ET243" s="71"/>
      <c r="EU243" s="71"/>
    </row>
    <row r="244" spans="1:151" s="57" customFormat="1" ht="13.15" customHeight="1">
      <c r="A244" s="69"/>
      <c r="C244" s="109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/>
      <c r="BN244" s="71"/>
      <c r="BO244" s="71"/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71"/>
      <c r="DL244" s="71"/>
      <c r="DM244" s="71"/>
      <c r="DN244" s="71"/>
      <c r="DO244" s="71"/>
      <c r="DP244" s="71"/>
      <c r="DQ244" s="71"/>
      <c r="DR244" s="71"/>
      <c r="DS244" s="71"/>
      <c r="DT244" s="71"/>
      <c r="DU244" s="71"/>
      <c r="DV244" s="71"/>
      <c r="DW244" s="71"/>
      <c r="DX244" s="71"/>
      <c r="DY244" s="71"/>
      <c r="DZ244" s="71"/>
      <c r="EA244" s="71"/>
      <c r="EB244" s="71"/>
      <c r="EC244" s="71"/>
      <c r="ED244" s="71"/>
      <c r="EE244" s="71"/>
      <c r="EF244" s="71"/>
      <c r="EG244" s="71"/>
      <c r="EH244" s="71"/>
      <c r="EI244" s="71"/>
      <c r="EJ244" s="71"/>
      <c r="EK244" s="71"/>
      <c r="EL244" s="71"/>
      <c r="EM244" s="71"/>
      <c r="EN244" s="71"/>
      <c r="EO244" s="71"/>
      <c r="EP244" s="71"/>
      <c r="EQ244" s="71"/>
      <c r="ER244" s="71"/>
      <c r="ES244" s="71"/>
      <c r="ET244" s="71"/>
      <c r="EU244" s="71"/>
    </row>
    <row r="245" spans="1:151" s="57" customFormat="1" ht="13.15" customHeight="1">
      <c r="A245" s="69"/>
      <c r="C245" s="109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/>
      <c r="BN245" s="71"/>
      <c r="BO245" s="71"/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/>
      <c r="CQ245" s="71"/>
      <c r="CR245" s="71"/>
      <c r="CS245" s="71"/>
      <c r="CT245" s="71"/>
      <c r="CU245" s="71"/>
      <c r="CV245" s="71"/>
      <c r="CW245" s="71"/>
      <c r="CX245" s="71"/>
      <c r="CY245" s="71"/>
      <c r="CZ245" s="71"/>
      <c r="DA245" s="71"/>
      <c r="DB245" s="71"/>
      <c r="DC245" s="71"/>
      <c r="DD245" s="71"/>
      <c r="DE245" s="71"/>
      <c r="DF245" s="71"/>
      <c r="DG245" s="71"/>
      <c r="DH245" s="71"/>
      <c r="DI245" s="71"/>
      <c r="DJ245" s="71"/>
      <c r="DK245" s="71"/>
      <c r="DL245" s="71"/>
      <c r="DM245" s="71"/>
      <c r="DN245" s="71"/>
      <c r="DO245" s="71"/>
      <c r="DP245" s="71"/>
      <c r="DQ245" s="71"/>
      <c r="DR245" s="71"/>
      <c r="DS245" s="71"/>
      <c r="DT245" s="71"/>
      <c r="DU245" s="71"/>
      <c r="DV245" s="71"/>
      <c r="DW245" s="71"/>
      <c r="DX245" s="71"/>
      <c r="DY245" s="71"/>
      <c r="DZ245" s="71"/>
      <c r="EA245" s="71"/>
      <c r="EB245" s="71"/>
      <c r="EC245" s="71"/>
      <c r="ED245" s="71"/>
      <c r="EE245" s="71"/>
      <c r="EF245" s="71"/>
      <c r="EG245" s="71"/>
      <c r="EH245" s="71"/>
      <c r="EI245" s="71"/>
      <c r="EJ245" s="71"/>
      <c r="EK245" s="71"/>
      <c r="EL245" s="71"/>
      <c r="EM245" s="71"/>
      <c r="EN245" s="71"/>
      <c r="EO245" s="71"/>
      <c r="EP245" s="71"/>
      <c r="EQ245" s="71"/>
      <c r="ER245" s="71"/>
      <c r="ES245" s="71"/>
      <c r="ET245" s="71"/>
      <c r="EU245" s="71"/>
    </row>
    <row r="246" spans="1:151" s="57" customFormat="1" ht="13.15" customHeight="1">
      <c r="A246" s="69"/>
      <c r="C246" s="109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/>
      <c r="BN246" s="71"/>
      <c r="BO246" s="71"/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/>
      <c r="CQ246" s="71"/>
      <c r="CR246" s="71"/>
      <c r="CS246" s="71"/>
      <c r="CT246" s="71"/>
      <c r="CU246" s="71"/>
      <c r="CV246" s="71"/>
      <c r="CW246" s="71"/>
      <c r="CX246" s="71"/>
      <c r="CY246" s="71"/>
      <c r="CZ246" s="71"/>
      <c r="DA246" s="71"/>
      <c r="DB246" s="71"/>
      <c r="DC246" s="71"/>
      <c r="DD246" s="71"/>
      <c r="DE246" s="71"/>
      <c r="DF246" s="71"/>
      <c r="DG246" s="71"/>
      <c r="DH246" s="71"/>
      <c r="DI246" s="71"/>
      <c r="DJ246" s="71"/>
      <c r="DK246" s="71"/>
      <c r="DL246" s="71"/>
      <c r="DM246" s="71"/>
      <c r="DN246" s="71"/>
      <c r="DO246" s="71"/>
      <c r="DP246" s="71"/>
      <c r="DQ246" s="71"/>
      <c r="DR246" s="71"/>
      <c r="DS246" s="71"/>
      <c r="DT246" s="71"/>
      <c r="DU246" s="71"/>
      <c r="DV246" s="71"/>
      <c r="DW246" s="71"/>
      <c r="DX246" s="71"/>
      <c r="DY246" s="71"/>
      <c r="DZ246" s="71"/>
      <c r="EA246" s="71"/>
      <c r="EB246" s="71"/>
      <c r="EC246" s="71"/>
      <c r="ED246" s="71"/>
      <c r="EE246" s="71"/>
      <c r="EF246" s="71"/>
      <c r="EG246" s="71"/>
      <c r="EH246" s="71"/>
      <c r="EI246" s="71"/>
      <c r="EJ246" s="71"/>
      <c r="EK246" s="71"/>
      <c r="EL246" s="71"/>
      <c r="EM246" s="71"/>
      <c r="EN246" s="71"/>
      <c r="EO246" s="71"/>
      <c r="EP246" s="71"/>
      <c r="EQ246" s="71"/>
      <c r="ER246" s="71"/>
      <c r="ES246" s="71"/>
      <c r="ET246" s="71"/>
      <c r="EU246" s="71"/>
    </row>
    <row r="247" spans="1:151" s="57" customFormat="1" ht="13.15" customHeight="1">
      <c r="A247" s="69"/>
      <c r="C247" s="109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/>
      <c r="BN247" s="71"/>
      <c r="BO247" s="71"/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/>
      <c r="CQ247" s="71"/>
      <c r="CR247" s="71"/>
      <c r="CS247" s="71"/>
      <c r="CT247" s="71"/>
      <c r="CU247" s="71"/>
      <c r="CV247" s="71"/>
      <c r="CW247" s="71"/>
      <c r="CX247" s="71"/>
      <c r="CY247" s="71"/>
      <c r="CZ247" s="71"/>
      <c r="DA247" s="71"/>
      <c r="DB247" s="71"/>
      <c r="DC247" s="71"/>
      <c r="DD247" s="71"/>
      <c r="DE247" s="71"/>
      <c r="DF247" s="71"/>
      <c r="DG247" s="71"/>
      <c r="DH247" s="71"/>
      <c r="DI247" s="71"/>
      <c r="DJ247" s="71"/>
      <c r="DK247" s="71"/>
      <c r="DL247" s="71"/>
      <c r="DM247" s="71"/>
      <c r="DN247" s="71"/>
      <c r="DO247" s="71"/>
      <c r="DP247" s="71"/>
      <c r="DQ247" s="71"/>
      <c r="DR247" s="71"/>
      <c r="DS247" s="71"/>
      <c r="DT247" s="71"/>
      <c r="DU247" s="71"/>
      <c r="DV247" s="71"/>
      <c r="DW247" s="71"/>
      <c r="DX247" s="71"/>
      <c r="DY247" s="71"/>
      <c r="DZ247" s="71"/>
      <c r="EA247" s="71"/>
      <c r="EB247" s="71"/>
      <c r="EC247" s="71"/>
      <c r="ED247" s="71"/>
      <c r="EE247" s="71"/>
      <c r="EF247" s="71"/>
      <c r="EG247" s="71"/>
      <c r="EH247" s="71"/>
      <c r="EI247" s="71"/>
      <c r="EJ247" s="71"/>
      <c r="EK247" s="71"/>
      <c r="EL247" s="71"/>
      <c r="EM247" s="71"/>
      <c r="EN247" s="71"/>
      <c r="EO247" s="71"/>
      <c r="EP247" s="71"/>
      <c r="EQ247" s="71"/>
      <c r="ER247" s="71"/>
      <c r="ES247" s="71"/>
      <c r="ET247" s="71"/>
      <c r="EU247" s="71"/>
    </row>
    <row r="248" spans="1:151" s="57" customFormat="1" ht="13.15" customHeight="1">
      <c r="A248" s="69"/>
      <c r="C248" s="109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/>
      <c r="BN248" s="71"/>
      <c r="BO248" s="71"/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71"/>
      <c r="CJ248" s="71"/>
      <c r="CK248" s="71"/>
      <c r="CL248" s="71"/>
      <c r="CM248" s="71"/>
      <c r="CN248" s="71"/>
      <c r="CO248" s="71"/>
      <c r="CP248" s="71"/>
      <c r="CQ248" s="71"/>
      <c r="CR248" s="71"/>
      <c r="CS248" s="71"/>
      <c r="CT248" s="71"/>
      <c r="CU248" s="71"/>
      <c r="CV248" s="71"/>
      <c r="CW248" s="71"/>
      <c r="CX248" s="71"/>
      <c r="CY248" s="71"/>
      <c r="CZ248" s="71"/>
      <c r="DA248" s="71"/>
      <c r="DB248" s="71"/>
      <c r="DC248" s="71"/>
      <c r="DD248" s="71"/>
      <c r="DE248" s="71"/>
      <c r="DF248" s="71"/>
      <c r="DG248" s="71"/>
      <c r="DH248" s="71"/>
      <c r="DI248" s="71"/>
      <c r="DJ248" s="71"/>
      <c r="DK248" s="71"/>
      <c r="DL248" s="71"/>
      <c r="DM248" s="71"/>
      <c r="DN248" s="71"/>
      <c r="DO248" s="71"/>
      <c r="DP248" s="71"/>
      <c r="DQ248" s="71"/>
      <c r="DR248" s="71"/>
      <c r="DS248" s="71"/>
      <c r="DT248" s="71"/>
      <c r="DU248" s="71"/>
      <c r="DV248" s="71"/>
      <c r="DW248" s="71"/>
      <c r="DX248" s="71"/>
      <c r="DY248" s="71"/>
      <c r="DZ248" s="71"/>
      <c r="EA248" s="71"/>
      <c r="EB248" s="71"/>
      <c r="EC248" s="71"/>
      <c r="ED248" s="71"/>
      <c r="EE248" s="71"/>
      <c r="EF248" s="71"/>
      <c r="EG248" s="71"/>
      <c r="EH248" s="71"/>
      <c r="EI248" s="71"/>
      <c r="EJ248" s="71"/>
      <c r="EK248" s="71"/>
      <c r="EL248" s="71"/>
      <c r="EM248" s="71"/>
      <c r="EN248" s="71"/>
      <c r="EO248" s="71"/>
      <c r="EP248" s="71"/>
      <c r="EQ248" s="71"/>
      <c r="ER248" s="71"/>
      <c r="ES248" s="71"/>
      <c r="ET248" s="71"/>
      <c r="EU248" s="71"/>
    </row>
    <row r="249" spans="1:151" s="57" customFormat="1" ht="13.15" customHeight="1">
      <c r="A249" s="69"/>
      <c r="C249" s="109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/>
      <c r="BN249" s="71"/>
      <c r="BO249" s="71"/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71"/>
      <c r="CJ249" s="71"/>
      <c r="CK249" s="71"/>
      <c r="CL249" s="71"/>
      <c r="CM249" s="71"/>
      <c r="CN249" s="71"/>
      <c r="CO249" s="71"/>
      <c r="CP249" s="71"/>
      <c r="CQ249" s="71"/>
      <c r="CR249" s="71"/>
      <c r="CS249" s="71"/>
      <c r="CT249" s="71"/>
      <c r="CU249" s="71"/>
      <c r="CV249" s="71"/>
      <c r="CW249" s="71"/>
      <c r="CX249" s="71"/>
      <c r="CY249" s="71"/>
      <c r="CZ249" s="71"/>
      <c r="DA249" s="71"/>
      <c r="DB249" s="71"/>
      <c r="DC249" s="71"/>
      <c r="DD249" s="71"/>
      <c r="DE249" s="71"/>
      <c r="DF249" s="71"/>
      <c r="DG249" s="71"/>
      <c r="DH249" s="71"/>
      <c r="DI249" s="71"/>
      <c r="DJ249" s="71"/>
      <c r="DK249" s="71"/>
      <c r="DL249" s="71"/>
      <c r="DM249" s="71"/>
      <c r="DN249" s="71"/>
      <c r="DO249" s="71"/>
      <c r="DP249" s="71"/>
      <c r="DQ249" s="71"/>
      <c r="DR249" s="71"/>
      <c r="DS249" s="71"/>
      <c r="DT249" s="71"/>
      <c r="DU249" s="71"/>
      <c r="DV249" s="71"/>
      <c r="DW249" s="71"/>
      <c r="DX249" s="71"/>
      <c r="DY249" s="71"/>
      <c r="DZ249" s="71"/>
      <c r="EA249" s="71"/>
      <c r="EB249" s="71"/>
      <c r="EC249" s="71"/>
      <c r="ED249" s="71"/>
      <c r="EE249" s="71"/>
      <c r="EF249" s="71"/>
      <c r="EG249" s="71"/>
      <c r="EH249" s="71"/>
      <c r="EI249" s="71"/>
      <c r="EJ249" s="71"/>
      <c r="EK249" s="71"/>
      <c r="EL249" s="71"/>
      <c r="EM249" s="71"/>
      <c r="EN249" s="71"/>
      <c r="EO249" s="71"/>
      <c r="EP249" s="71"/>
      <c r="EQ249" s="71"/>
      <c r="ER249" s="71"/>
      <c r="ES249" s="71"/>
      <c r="ET249" s="71"/>
      <c r="EU249" s="71"/>
    </row>
    <row r="250" spans="1:151" s="57" customFormat="1" ht="13.15" customHeight="1">
      <c r="A250" s="69"/>
      <c r="C250" s="109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/>
      <c r="BN250" s="71"/>
      <c r="BO250" s="71"/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/>
      <c r="CQ250" s="71"/>
      <c r="CR250" s="71"/>
      <c r="CS250" s="71"/>
      <c r="CT250" s="71"/>
      <c r="CU250" s="71"/>
      <c r="CV250" s="71"/>
      <c r="CW250" s="71"/>
      <c r="CX250" s="71"/>
      <c r="CY250" s="71"/>
      <c r="CZ250" s="71"/>
      <c r="DA250" s="71"/>
      <c r="DB250" s="71"/>
      <c r="DC250" s="71"/>
      <c r="DD250" s="71"/>
      <c r="DE250" s="71"/>
      <c r="DF250" s="71"/>
      <c r="DG250" s="71"/>
      <c r="DH250" s="71"/>
      <c r="DI250" s="71"/>
      <c r="DJ250" s="71"/>
      <c r="DK250" s="71"/>
      <c r="DL250" s="71"/>
      <c r="DM250" s="71"/>
      <c r="DN250" s="71"/>
      <c r="DO250" s="71"/>
      <c r="DP250" s="71"/>
      <c r="DQ250" s="71"/>
      <c r="DR250" s="71"/>
      <c r="DS250" s="71"/>
      <c r="DT250" s="71"/>
      <c r="DU250" s="71"/>
      <c r="DV250" s="71"/>
      <c r="DW250" s="71"/>
      <c r="DX250" s="71"/>
      <c r="DY250" s="71"/>
      <c r="DZ250" s="71"/>
      <c r="EA250" s="71"/>
      <c r="EB250" s="71"/>
      <c r="EC250" s="71"/>
      <c r="ED250" s="71"/>
      <c r="EE250" s="71"/>
      <c r="EF250" s="71"/>
      <c r="EG250" s="71"/>
      <c r="EH250" s="71"/>
      <c r="EI250" s="71"/>
      <c r="EJ250" s="71"/>
      <c r="EK250" s="71"/>
      <c r="EL250" s="71"/>
      <c r="EM250" s="71"/>
      <c r="EN250" s="71"/>
      <c r="EO250" s="71"/>
      <c r="EP250" s="71"/>
      <c r="EQ250" s="71"/>
      <c r="ER250" s="71"/>
      <c r="ES250" s="71"/>
      <c r="ET250" s="71"/>
      <c r="EU250" s="71"/>
    </row>
    <row r="251" spans="1:151" s="57" customFormat="1" ht="13.15" customHeight="1">
      <c r="A251" s="69"/>
      <c r="C251" s="109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/>
      <c r="BN251" s="71"/>
      <c r="BO251" s="71"/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71"/>
      <c r="CJ251" s="71"/>
      <c r="CK251" s="71"/>
      <c r="CL251" s="71"/>
      <c r="CM251" s="71"/>
      <c r="CN251" s="71"/>
      <c r="CO251" s="71"/>
      <c r="CP251" s="71"/>
      <c r="CQ251" s="71"/>
      <c r="CR251" s="71"/>
      <c r="CS251" s="71"/>
      <c r="CT251" s="71"/>
      <c r="CU251" s="71"/>
      <c r="CV251" s="71"/>
      <c r="CW251" s="71"/>
      <c r="CX251" s="71"/>
      <c r="CY251" s="71"/>
      <c r="CZ251" s="71"/>
      <c r="DA251" s="71"/>
      <c r="DB251" s="71"/>
      <c r="DC251" s="71"/>
      <c r="DD251" s="71"/>
      <c r="DE251" s="71"/>
      <c r="DF251" s="71"/>
      <c r="DG251" s="71"/>
      <c r="DH251" s="71"/>
      <c r="DI251" s="71"/>
      <c r="DJ251" s="71"/>
      <c r="DK251" s="71"/>
      <c r="DL251" s="71"/>
      <c r="DM251" s="71"/>
      <c r="DN251" s="71"/>
      <c r="DO251" s="71"/>
      <c r="DP251" s="71"/>
      <c r="DQ251" s="71"/>
      <c r="DR251" s="71"/>
      <c r="DS251" s="71"/>
      <c r="DT251" s="71"/>
      <c r="DU251" s="71"/>
      <c r="DV251" s="71"/>
      <c r="DW251" s="71"/>
      <c r="DX251" s="71"/>
      <c r="DY251" s="71"/>
      <c r="DZ251" s="71"/>
      <c r="EA251" s="71"/>
      <c r="EB251" s="71"/>
      <c r="EC251" s="71"/>
      <c r="ED251" s="71"/>
      <c r="EE251" s="71"/>
      <c r="EF251" s="71"/>
      <c r="EG251" s="71"/>
      <c r="EH251" s="71"/>
      <c r="EI251" s="71"/>
      <c r="EJ251" s="71"/>
      <c r="EK251" s="71"/>
      <c r="EL251" s="71"/>
      <c r="EM251" s="71"/>
      <c r="EN251" s="71"/>
      <c r="EO251" s="71"/>
      <c r="EP251" s="71"/>
      <c r="EQ251" s="71"/>
      <c r="ER251" s="71"/>
      <c r="ES251" s="71"/>
      <c r="ET251" s="71"/>
      <c r="EU251" s="71"/>
    </row>
    <row r="252" spans="1:151" s="57" customFormat="1" ht="13.15" customHeight="1">
      <c r="A252" s="69"/>
      <c r="C252" s="109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/>
      <c r="BN252" s="71"/>
      <c r="BO252" s="71"/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/>
      <c r="CQ252" s="71"/>
      <c r="CR252" s="71"/>
      <c r="CS252" s="71"/>
      <c r="CT252" s="71"/>
      <c r="CU252" s="71"/>
      <c r="CV252" s="71"/>
      <c r="CW252" s="71"/>
      <c r="CX252" s="71"/>
      <c r="CY252" s="71"/>
      <c r="CZ252" s="71"/>
      <c r="DA252" s="71"/>
      <c r="DB252" s="71"/>
      <c r="DC252" s="71"/>
      <c r="DD252" s="71"/>
      <c r="DE252" s="71"/>
      <c r="DF252" s="71"/>
      <c r="DG252" s="71"/>
      <c r="DH252" s="71"/>
      <c r="DI252" s="71"/>
      <c r="DJ252" s="71"/>
      <c r="DK252" s="71"/>
      <c r="DL252" s="71"/>
      <c r="DM252" s="71"/>
      <c r="DN252" s="71"/>
      <c r="DO252" s="71"/>
      <c r="DP252" s="71"/>
      <c r="DQ252" s="71"/>
      <c r="DR252" s="71"/>
      <c r="DS252" s="71"/>
      <c r="DT252" s="71"/>
      <c r="DU252" s="71"/>
      <c r="DV252" s="71"/>
      <c r="DW252" s="71"/>
      <c r="DX252" s="71"/>
      <c r="DY252" s="71"/>
      <c r="DZ252" s="71"/>
      <c r="EA252" s="71"/>
      <c r="EB252" s="71"/>
      <c r="EC252" s="71"/>
      <c r="ED252" s="71"/>
      <c r="EE252" s="71"/>
      <c r="EF252" s="71"/>
      <c r="EG252" s="71"/>
      <c r="EH252" s="71"/>
      <c r="EI252" s="71"/>
      <c r="EJ252" s="71"/>
      <c r="EK252" s="71"/>
      <c r="EL252" s="71"/>
      <c r="EM252" s="71"/>
      <c r="EN252" s="71"/>
      <c r="EO252" s="71"/>
      <c r="EP252" s="71"/>
      <c r="EQ252" s="71"/>
      <c r="ER252" s="71"/>
      <c r="ES252" s="71"/>
      <c r="ET252" s="71"/>
      <c r="EU252" s="71"/>
    </row>
    <row r="253" spans="1:151" s="57" customFormat="1" ht="13.15" customHeight="1">
      <c r="A253" s="69"/>
      <c r="C253" s="109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/>
      <c r="BM253" s="71"/>
      <c r="BN253" s="71"/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71"/>
      <c r="CJ253" s="71"/>
      <c r="CK253" s="71"/>
      <c r="CL253" s="71"/>
      <c r="CM253" s="71"/>
      <c r="CN253" s="71"/>
      <c r="CO253" s="71"/>
      <c r="CP253" s="71"/>
      <c r="CQ253" s="71"/>
      <c r="CR253" s="71"/>
      <c r="CS253" s="71"/>
      <c r="CT253" s="71"/>
      <c r="CU253" s="71"/>
      <c r="CV253" s="71"/>
      <c r="CW253" s="71"/>
      <c r="CX253" s="71"/>
      <c r="CY253" s="71"/>
      <c r="CZ253" s="71"/>
      <c r="DA253" s="71"/>
      <c r="DB253" s="71"/>
      <c r="DC253" s="71"/>
      <c r="DD253" s="71"/>
      <c r="DE253" s="71"/>
      <c r="DF253" s="71"/>
      <c r="DG253" s="71"/>
      <c r="DH253" s="71"/>
      <c r="DI253" s="71"/>
      <c r="DJ253" s="71"/>
      <c r="DK253" s="71"/>
      <c r="DL253" s="71"/>
      <c r="DM253" s="71"/>
      <c r="DN253" s="71"/>
      <c r="DO253" s="71"/>
      <c r="DP253" s="71"/>
      <c r="DQ253" s="71"/>
      <c r="DR253" s="71"/>
      <c r="DS253" s="71"/>
      <c r="DT253" s="71"/>
      <c r="DU253" s="71"/>
      <c r="DV253" s="71"/>
      <c r="DW253" s="71"/>
      <c r="DX253" s="71"/>
      <c r="DY253" s="71"/>
      <c r="DZ253" s="71"/>
      <c r="EA253" s="71"/>
      <c r="EB253" s="71"/>
      <c r="EC253" s="71"/>
      <c r="ED253" s="71"/>
      <c r="EE253" s="71"/>
      <c r="EF253" s="71"/>
      <c r="EG253" s="71"/>
      <c r="EH253" s="71"/>
      <c r="EI253" s="71"/>
      <c r="EJ253" s="71"/>
      <c r="EK253" s="71"/>
      <c r="EL253" s="71"/>
      <c r="EM253" s="71"/>
      <c r="EN253" s="71"/>
      <c r="EO253" s="71"/>
      <c r="EP253" s="71"/>
      <c r="EQ253" s="71"/>
      <c r="ER253" s="71"/>
      <c r="ES253" s="71"/>
      <c r="ET253" s="71"/>
      <c r="EU253" s="71"/>
    </row>
    <row r="254" spans="1:151" s="57" customFormat="1" ht="13.15" customHeight="1">
      <c r="A254" s="69"/>
      <c r="C254" s="109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/>
      <c r="BM254" s="71"/>
      <c r="BN254" s="71"/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71"/>
      <c r="CJ254" s="71"/>
      <c r="CK254" s="71"/>
      <c r="CL254" s="71"/>
      <c r="CM254" s="71"/>
      <c r="CN254" s="71"/>
      <c r="CO254" s="71"/>
      <c r="CP254" s="71"/>
      <c r="CQ254" s="71"/>
      <c r="CR254" s="71"/>
      <c r="CS254" s="71"/>
      <c r="CT254" s="71"/>
      <c r="CU254" s="71"/>
      <c r="CV254" s="71"/>
      <c r="CW254" s="71"/>
      <c r="CX254" s="71"/>
      <c r="CY254" s="71"/>
      <c r="CZ254" s="71"/>
      <c r="DA254" s="71"/>
      <c r="DB254" s="71"/>
      <c r="DC254" s="71"/>
      <c r="DD254" s="71"/>
      <c r="DE254" s="71"/>
      <c r="DF254" s="71"/>
      <c r="DG254" s="71"/>
      <c r="DH254" s="71"/>
      <c r="DI254" s="71"/>
      <c r="DJ254" s="71"/>
      <c r="DK254" s="71"/>
      <c r="DL254" s="71"/>
      <c r="DM254" s="71"/>
      <c r="DN254" s="71"/>
      <c r="DO254" s="71"/>
      <c r="DP254" s="71"/>
      <c r="DQ254" s="71"/>
      <c r="DR254" s="71"/>
      <c r="DS254" s="71"/>
      <c r="DT254" s="71"/>
      <c r="DU254" s="71"/>
      <c r="DV254" s="71"/>
      <c r="DW254" s="71"/>
      <c r="DX254" s="71"/>
      <c r="DY254" s="71"/>
      <c r="DZ254" s="71"/>
      <c r="EA254" s="71"/>
      <c r="EB254" s="71"/>
      <c r="EC254" s="71"/>
      <c r="ED254" s="71"/>
      <c r="EE254" s="71"/>
      <c r="EF254" s="71"/>
      <c r="EG254" s="71"/>
      <c r="EH254" s="71"/>
      <c r="EI254" s="71"/>
      <c r="EJ254" s="71"/>
      <c r="EK254" s="71"/>
      <c r="EL254" s="71"/>
      <c r="EM254" s="71"/>
      <c r="EN254" s="71"/>
      <c r="EO254" s="71"/>
      <c r="EP254" s="71"/>
      <c r="EQ254" s="71"/>
      <c r="ER254" s="71"/>
      <c r="ES254" s="71"/>
      <c r="ET254" s="71"/>
      <c r="EU254" s="71"/>
    </row>
    <row r="255" spans="1:151" s="57" customFormat="1" ht="13.15" customHeight="1">
      <c r="A255" s="69"/>
      <c r="C255" s="109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/>
      <c r="BM255" s="71"/>
      <c r="BN255" s="71"/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/>
      <c r="CQ255" s="71"/>
      <c r="CR255" s="71"/>
      <c r="CS255" s="71"/>
      <c r="CT255" s="71"/>
      <c r="CU255" s="71"/>
      <c r="CV255" s="71"/>
      <c r="CW255" s="71"/>
      <c r="CX255" s="71"/>
      <c r="CY255" s="71"/>
      <c r="CZ255" s="71"/>
      <c r="DA255" s="71"/>
      <c r="DB255" s="71"/>
      <c r="DC255" s="71"/>
      <c r="DD255" s="71"/>
      <c r="DE255" s="71"/>
      <c r="DF255" s="71"/>
      <c r="DG255" s="71"/>
      <c r="DH255" s="71"/>
      <c r="DI255" s="71"/>
      <c r="DJ255" s="71"/>
      <c r="DK255" s="71"/>
      <c r="DL255" s="71"/>
      <c r="DM255" s="71"/>
      <c r="DN255" s="71"/>
      <c r="DO255" s="71"/>
      <c r="DP255" s="71"/>
      <c r="DQ255" s="71"/>
      <c r="DR255" s="71"/>
      <c r="DS255" s="71"/>
      <c r="DT255" s="71"/>
      <c r="DU255" s="71"/>
      <c r="DV255" s="71"/>
      <c r="DW255" s="71"/>
      <c r="DX255" s="71"/>
      <c r="DY255" s="71"/>
      <c r="DZ255" s="71"/>
      <c r="EA255" s="71"/>
      <c r="EB255" s="71"/>
      <c r="EC255" s="71"/>
      <c r="ED255" s="71"/>
      <c r="EE255" s="71"/>
      <c r="EF255" s="71"/>
      <c r="EG255" s="71"/>
      <c r="EH255" s="71"/>
      <c r="EI255" s="71"/>
      <c r="EJ255" s="71"/>
      <c r="EK255" s="71"/>
      <c r="EL255" s="71"/>
      <c r="EM255" s="71"/>
      <c r="EN255" s="71"/>
      <c r="EO255" s="71"/>
      <c r="EP255" s="71"/>
      <c r="EQ255" s="71"/>
      <c r="ER255" s="71"/>
      <c r="ES255" s="71"/>
      <c r="ET255" s="71"/>
      <c r="EU255" s="71"/>
    </row>
    <row r="256" spans="1:151" s="57" customFormat="1" ht="13.15" customHeight="1">
      <c r="A256" s="69"/>
      <c r="C256" s="109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/>
      <c r="BM256" s="71"/>
      <c r="BN256" s="71"/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  <c r="CJ256" s="71"/>
      <c r="CK256" s="71"/>
      <c r="CL256" s="71"/>
      <c r="CM256" s="71"/>
      <c r="CN256" s="71"/>
      <c r="CO256" s="71"/>
      <c r="CP256" s="71"/>
      <c r="CQ256" s="71"/>
      <c r="CR256" s="71"/>
      <c r="CS256" s="71"/>
      <c r="CT256" s="71"/>
      <c r="CU256" s="71"/>
      <c r="CV256" s="71"/>
      <c r="CW256" s="71"/>
      <c r="CX256" s="71"/>
      <c r="CY256" s="71"/>
      <c r="CZ256" s="71"/>
      <c r="DA256" s="71"/>
      <c r="DB256" s="71"/>
      <c r="DC256" s="71"/>
      <c r="DD256" s="71"/>
      <c r="DE256" s="71"/>
      <c r="DF256" s="71"/>
      <c r="DG256" s="71"/>
      <c r="DH256" s="71"/>
      <c r="DI256" s="71"/>
      <c r="DJ256" s="71"/>
      <c r="DK256" s="71"/>
      <c r="DL256" s="71"/>
      <c r="DM256" s="71"/>
      <c r="DN256" s="71"/>
      <c r="DO256" s="71"/>
      <c r="DP256" s="71"/>
      <c r="DQ256" s="71"/>
      <c r="DR256" s="71"/>
      <c r="DS256" s="71"/>
      <c r="DT256" s="71"/>
      <c r="DU256" s="71"/>
      <c r="DV256" s="71"/>
      <c r="DW256" s="71"/>
      <c r="DX256" s="71"/>
      <c r="DY256" s="71"/>
      <c r="DZ256" s="71"/>
      <c r="EA256" s="71"/>
      <c r="EB256" s="71"/>
      <c r="EC256" s="71"/>
      <c r="ED256" s="71"/>
      <c r="EE256" s="71"/>
      <c r="EF256" s="71"/>
      <c r="EG256" s="71"/>
      <c r="EH256" s="71"/>
      <c r="EI256" s="71"/>
      <c r="EJ256" s="71"/>
      <c r="EK256" s="71"/>
      <c r="EL256" s="71"/>
      <c r="EM256" s="71"/>
      <c r="EN256" s="71"/>
      <c r="EO256" s="71"/>
      <c r="EP256" s="71"/>
      <c r="EQ256" s="71"/>
      <c r="ER256" s="71"/>
      <c r="ES256" s="71"/>
      <c r="ET256" s="71"/>
      <c r="EU256" s="71"/>
    </row>
    <row r="257" spans="1:151" s="57" customFormat="1" ht="13.15" customHeight="1">
      <c r="A257" s="69"/>
      <c r="C257" s="109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/>
      <c r="CQ257" s="71"/>
      <c r="CR257" s="71"/>
      <c r="CS257" s="71"/>
      <c r="CT257" s="71"/>
      <c r="CU257" s="71"/>
      <c r="CV257" s="71"/>
      <c r="CW257" s="71"/>
      <c r="CX257" s="71"/>
      <c r="CY257" s="71"/>
      <c r="CZ257" s="71"/>
      <c r="DA257" s="71"/>
      <c r="DB257" s="71"/>
      <c r="DC257" s="71"/>
      <c r="DD257" s="71"/>
      <c r="DE257" s="71"/>
      <c r="DF257" s="71"/>
      <c r="DG257" s="71"/>
      <c r="DH257" s="71"/>
      <c r="DI257" s="71"/>
      <c r="DJ257" s="71"/>
      <c r="DK257" s="71"/>
      <c r="DL257" s="71"/>
      <c r="DM257" s="71"/>
      <c r="DN257" s="71"/>
      <c r="DO257" s="71"/>
      <c r="DP257" s="71"/>
      <c r="DQ257" s="71"/>
      <c r="DR257" s="71"/>
      <c r="DS257" s="71"/>
      <c r="DT257" s="71"/>
      <c r="DU257" s="71"/>
      <c r="DV257" s="71"/>
      <c r="DW257" s="71"/>
      <c r="DX257" s="71"/>
      <c r="DY257" s="71"/>
      <c r="DZ257" s="71"/>
      <c r="EA257" s="71"/>
      <c r="EB257" s="71"/>
      <c r="EC257" s="71"/>
      <c r="ED257" s="71"/>
      <c r="EE257" s="71"/>
      <c r="EF257" s="71"/>
      <c r="EG257" s="71"/>
      <c r="EH257" s="71"/>
      <c r="EI257" s="71"/>
      <c r="EJ257" s="71"/>
      <c r="EK257" s="71"/>
      <c r="EL257" s="71"/>
      <c r="EM257" s="71"/>
      <c r="EN257" s="71"/>
      <c r="EO257" s="71"/>
      <c r="EP257" s="71"/>
      <c r="EQ257" s="71"/>
      <c r="ER257" s="71"/>
      <c r="ES257" s="71"/>
      <c r="ET257" s="71"/>
      <c r="EU257" s="71"/>
    </row>
    <row r="258" spans="1:151" s="57" customFormat="1" ht="13.15" customHeight="1">
      <c r="A258" s="69"/>
      <c r="C258" s="109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/>
      <c r="BM258" s="71"/>
      <c r="BN258" s="71"/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/>
      <c r="CQ258" s="71"/>
      <c r="CR258" s="71"/>
      <c r="CS258" s="71"/>
      <c r="CT258" s="71"/>
      <c r="CU258" s="71"/>
      <c r="CV258" s="71"/>
      <c r="CW258" s="71"/>
      <c r="CX258" s="71"/>
      <c r="CY258" s="71"/>
      <c r="CZ258" s="71"/>
      <c r="DA258" s="71"/>
      <c r="DB258" s="71"/>
      <c r="DC258" s="71"/>
      <c r="DD258" s="71"/>
      <c r="DE258" s="71"/>
      <c r="DF258" s="71"/>
      <c r="DG258" s="71"/>
      <c r="DH258" s="71"/>
      <c r="DI258" s="71"/>
      <c r="DJ258" s="71"/>
      <c r="DK258" s="71"/>
      <c r="DL258" s="71"/>
      <c r="DM258" s="71"/>
      <c r="DN258" s="71"/>
      <c r="DO258" s="71"/>
      <c r="DP258" s="71"/>
      <c r="DQ258" s="71"/>
      <c r="DR258" s="71"/>
      <c r="DS258" s="71"/>
      <c r="DT258" s="71"/>
      <c r="DU258" s="71"/>
      <c r="DV258" s="71"/>
      <c r="DW258" s="71"/>
      <c r="DX258" s="71"/>
      <c r="DY258" s="71"/>
      <c r="DZ258" s="71"/>
      <c r="EA258" s="71"/>
      <c r="EB258" s="71"/>
      <c r="EC258" s="71"/>
      <c r="ED258" s="71"/>
      <c r="EE258" s="71"/>
      <c r="EF258" s="71"/>
      <c r="EG258" s="71"/>
      <c r="EH258" s="71"/>
      <c r="EI258" s="71"/>
      <c r="EJ258" s="71"/>
      <c r="EK258" s="71"/>
      <c r="EL258" s="71"/>
      <c r="EM258" s="71"/>
      <c r="EN258" s="71"/>
      <c r="EO258" s="71"/>
      <c r="EP258" s="71"/>
      <c r="EQ258" s="71"/>
      <c r="ER258" s="71"/>
      <c r="ES258" s="71"/>
      <c r="ET258" s="71"/>
      <c r="EU258" s="71"/>
    </row>
    <row r="259" spans="1:151" s="57" customFormat="1" ht="13.15" customHeight="1">
      <c r="A259" s="69"/>
      <c r="C259" s="109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/>
      <c r="BM259" s="71"/>
      <c r="BN259" s="71"/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/>
      <c r="CQ259" s="71"/>
      <c r="CR259" s="71"/>
      <c r="CS259" s="71"/>
      <c r="CT259" s="71"/>
      <c r="CU259" s="71"/>
      <c r="CV259" s="71"/>
      <c r="CW259" s="71"/>
      <c r="CX259" s="71"/>
      <c r="CY259" s="71"/>
      <c r="CZ259" s="71"/>
      <c r="DA259" s="71"/>
      <c r="DB259" s="71"/>
      <c r="DC259" s="71"/>
      <c r="DD259" s="71"/>
      <c r="DE259" s="71"/>
      <c r="DF259" s="71"/>
      <c r="DG259" s="71"/>
      <c r="DH259" s="71"/>
      <c r="DI259" s="71"/>
      <c r="DJ259" s="71"/>
      <c r="DK259" s="71"/>
      <c r="DL259" s="71"/>
      <c r="DM259" s="71"/>
      <c r="DN259" s="71"/>
      <c r="DO259" s="71"/>
      <c r="DP259" s="71"/>
      <c r="DQ259" s="71"/>
      <c r="DR259" s="71"/>
      <c r="DS259" s="71"/>
      <c r="DT259" s="71"/>
      <c r="DU259" s="71"/>
      <c r="DV259" s="71"/>
      <c r="DW259" s="71"/>
      <c r="DX259" s="71"/>
      <c r="DY259" s="71"/>
      <c r="DZ259" s="71"/>
      <c r="EA259" s="71"/>
      <c r="EB259" s="71"/>
      <c r="EC259" s="71"/>
      <c r="ED259" s="71"/>
      <c r="EE259" s="71"/>
      <c r="EF259" s="71"/>
      <c r="EG259" s="71"/>
      <c r="EH259" s="71"/>
      <c r="EI259" s="71"/>
      <c r="EJ259" s="71"/>
      <c r="EK259" s="71"/>
      <c r="EL259" s="71"/>
      <c r="EM259" s="71"/>
      <c r="EN259" s="71"/>
      <c r="EO259" s="71"/>
      <c r="EP259" s="71"/>
      <c r="EQ259" s="71"/>
      <c r="ER259" s="71"/>
      <c r="ES259" s="71"/>
      <c r="ET259" s="71"/>
      <c r="EU259" s="71"/>
    </row>
    <row r="260" spans="1:151" s="57" customFormat="1" ht="13.15" customHeight="1">
      <c r="A260" s="69"/>
      <c r="C260" s="109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/>
      <c r="CQ260" s="71"/>
      <c r="CR260" s="71"/>
      <c r="CS260" s="71"/>
      <c r="CT260" s="71"/>
      <c r="CU260" s="71"/>
      <c r="CV260" s="71"/>
      <c r="CW260" s="71"/>
      <c r="CX260" s="71"/>
      <c r="CY260" s="71"/>
      <c r="CZ260" s="71"/>
      <c r="DA260" s="71"/>
      <c r="DB260" s="71"/>
      <c r="DC260" s="71"/>
      <c r="DD260" s="71"/>
      <c r="DE260" s="71"/>
      <c r="DF260" s="71"/>
      <c r="DG260" s="71"/>
      <c r="DH260" s="71"/>
      <c r="DI260" s="71"/>
      <c r="DJ260" s="71"/>
      <c r="DK260" s="71"/>
      <c r="DL260" s="71"/>
      <c r="DM260" s="71"/>
      <c r="DN260" s="71"/>
      <c r="DO260" s="71"/>
      <c r="DP260" s="71"/>
      <c r="DQ260" s="71"/>
      <c r="DR260" s="71"/>
      <c r="DS260" s="71"/>
      <c r="DT260" s="71"/>
      <c r="DU260" s="71"/>
      <c r="DV260" s="71"/>
      <c r="DW260" s="71"/>
      <c r="DX260" s="71"/>
      <c r="DY260" s="71"/>
      <c r="DZ260" s="71"/>
      <c r="EA260" s="71"/>
      <c r="EB260" s="71"/>
      <c r="EC260" s="71"/>
      <c r="ED260" s="71"/>
      <c r="EE260" s="71"/>
      <c r="EF260" s="71"/>
      <c r="EG260" s="71"/>
      <c r="EH260" s="71"/>
      <c r="EI260" s="71"/>
      <c r="EJ260" s="71"/>
      <c r="EK260" s="71"/>
      <c r="EL260" s="71"/>
      <c r="EM260" s="71"/>
      <c r="EN260" s="71"/>
      <c r="EO260" s="71"/>
      <c r="EP260" s="71"/>
      <c r="EQ260" s="71"/>
      <c r="ER260" s="71"/>
      <c r="ES260" s="71"/>
      <c r="ET260" s="71"/>
      <c r="EU260" s="71"/>
    </row>
    <row r="261" spans="1:151" s="57" customFormat="1" ht="13.15" customHeight="1">
      <c r="A261" s="69"/>
      <c r="C261" s="109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/>
      <c r="CQ261" s="71"/>
      <c r="CR261" s="71"/>
      <c r="CS261" s="71"/>
      <c r="CT261" s="71"/>
      <c r="CU261" s="71"/>
      <c r="CV261" s="71"/>
      <c r="CW261" s="71"/>
      <c r="CX261" s="71"/>
      <c r="CY261" s="71"/>
      <c r="CZ261" s="71"/>
      <c r="DA261" s="71"/>
      <c r="DB261" s="71"/>
      <c r="DC261" s="71"/>
      <c r="DD261" s="71"/>
      <c r="DE261" s="71"/>
      <c r="DF261" s="71"/>
      <c r="DG261" s="71"/>
      <c r="DH261" s="71"/>
      <c r="DI261" s="71"/>
      <c r="DJ261" s="71"/>
      <c r="DK261" s="71"/>
      <c r="DL261" s="71"/>
      <c r="DM261" s="71"/>
      <c r="DN261" s="71"/>
      <c r="DO261" s="71"/>
      <c r="DP261" s="71"/>
      <c r="DQ261" s="71"/>
      <c r="DR261" s="71"/>
      <c r="DS261" s="71"/>
      <c r="DT261" s="71"/>
      <c r="DU261" s="71"/>
      <c r="DV261" s="71"/>
      <c r="DW261" s="71"/>
      <c r="DX261" s="71"/>
      <c r="DY261" s="71"/>
      <c r="DZ261" s="71"/>
      <c r="EA261" s="71"/>
      <c r="EB261" s="71"/>
      <c r="EC261" s="71"/>
      <c r="ED261" s="71"/>
      <c r="EE261" s="71"/>
      <c r="EF261" s="71"/>
      <c r="EG261" s="71"/>
      <c r="EH261" s="71"/>
      <c r="EI261" s="71"/>
      <c r="EJ261" s="71"/>
      <c r="EK261" s="71"/>
      <c r="EL261" s="71"/>
      <c r="EM261" s="71"/>
      <c r="EN261" s="71"/>
      <c r="EO261" s="71"/>
      <c r="EP261" s="71"/>
      <c r="EQ261" s="71"/>
      <c r="ER261" s="71"/>
      <c r="ES261" s="71"/>
      <c r="ET261" s="71"/>
      <c r="EU261" s="71"/>
    </row>
    <row r="262" spans="1:151" s="57" customFormat="1" ht="13.15" customHeight="1">
      <c r="A262" s="69"/>
      <c r="C262" s="109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71"/>
      <c r="CJ262" s="71"/>
      <c r="CK262" s="71"/>
      <c r="CL262" s="71"/>
      <c r="CM262" s="71"/>
      <c r="CN262" s="71"/>
      <c r="CO262" s="71"/>
      <c r="CP262" s="71"/>
      <c r="CQ262" s="71"/>
      <c r="CR262" s="71"/>
      <c r="CS262" s="71"/>
      <c r="CT262" s="71"/>
      <c r="CU262" s="71"/>
      <c r="CV262" s="71"/>
      <c r="CW262" s="71"/>
      <c r="CX262" s="71"/>
      <c r="CY262" s="71"/>
      <c r="CZ262" s="71"/>
      <c r="DA262" s="71"/>
      <c r="DB262" s="71"/>
      <c r="DC262" s="71"/>
      <c r="DD262" s="71"/>
      <c r="DE262" s="71"/>
      <c r="DF262" s="71"/>
      <c r="DG262" s="71"/>
      <c r="DH262" s="71"/>
      <c r="DI262" s="71"/>
      <c r="DJ262" s="71"/>
      <c r="DK262" s="71"/>
      <c r="DL262" s="71"/>
      <c r="DM262" s="71"/>
      <c r="DN262" s="71"/>
      <c r="DO262" s="71"/>
      <c r="DP262" s="71"/>
      <c r="DQ262" s="71"/>
      <c r="DR262" s="71"/>
      <c r="DS262" s="71"/>
      <c r="DT262" s="71"/>
      <c r="DU262" s="71"/>
      <c r="DV262" s="71"/>
      <c r="DW262" s="71"/>
      <c r="DX262" s="71"/>
      <c r="DY262" s="71"/>
      <c r="DZ262" s="71"/>
      <c r="EA262" s="71"/>
      <c r="EB262" s="71"/>
      <c r="EC262" s="71"/>
      <c r="ED262" s="71"/>
      <c r="EE262" s="71"/>
      <c r="EF262" s="71"/>
      <c r="EG262" s="71"/>
      <c r="EH262" s="71"/>
      <c r="EI262" s="71"/>
      <c r="EJ262" s="71"/>
      <c r="EK262" s="71"/>
      <c r="EL262" s="71"/>
      <c r="EM262" s="71"/>
      <c r="EN262" s="71"/>
      <c r="EO262" s="71"/>
      <c r="EP262" s="71"/>
      <c r="EQ262" s="71"/>
      <c r="ER262" s="71"/>
      <c r="ES262" s="71"/>
      <c r="ET262" s="71"/>
      <c r="EU262" s="71"/>
    </row>
    <row r="263" spans="1:151" s="57" customFormat="1" ht="13.15" customHeight="1">
      <c r="A263" s="69"/>
      <c r="C263" s="109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/>
      <c r="BM263" s="71"/>
      <c r="BN263" s="71"/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71"/>
      <c r="CJ263" s="71"/>
      <c r="CK263" s="71"/>
      <c r="CL263" s="71"/>
      <c r="CM263" s="71"/>
      <c r="CN263" s="71"/>
      <c r="CO263" s="71"/>
      <c r="CP263" s="71"/>
      <c r="CQ263" s="71"/>
      <c r="CR263" s="71"/>
      <c r="CS263" s="71"/>
      <c r="CT263" s="71"/>
      <c r="CU263" s="71"/>
      <c r="CV263" s="71"/>
      <c r="CW263" s="71"/>
      <c r="CX263" s="71"/>
      <c r="CY263" s="71"/>
      <c r="CZ263" s="71"/>
      <c r="DA263" s="71"/>
      <c r="DB263" s="71"/>
      <c r="DC263" s="71"/>
      <c r="DD263" s="71"/>
      <c r="DE263" s="71"/>
      <c r="DF263" s="71"/>
      <c r="DG263" s="71"/>
      <c r="DH263" s="71"/>
      <c r="DI263" s="71"/>
      <c r="DJ263" s="71"/>
      <c r="DK263" s="71"/>
      <c r="DL263" s="71"/>
      <c r="DM263" s="71"/>
      <c r="DN263" s="71"/>
      <c r="DO263" s="71"/>
      <c r="DP263" s="71"/>
      <c r="DQ263" s="71"/>
      <c r="DR263" s="71"/>
      <c r="DS263" s="71"/>
      <c r="DT263" s="71"/>
      <c r="DU263" s="71"/>
      <c r="DV263" s="71"/>
      <c r="DW263" s="71"/>
      <c r="DX263" s="71"/>
      <c r="DY263" s="71"/>
      <c r="DZ263" s="71"/>
      <c r="EA263" s="71"/>
      <c r="EB263" s="71"/>
      <c r="EC263" s="71"/>
      <c r="ED263" s="71"/>
      <c r="EE263" s="71"/>
      <c r="EF263" s="71"/>
      <c r="EG263" s="71"/>
      <c r="EH263" s="71"/>
      <c r="EI263" s="71"/>
      <c r="EJ263" s="71"/>
      <c r="EK263" s="71"/>
      <c r="EL263" s="71"/>
      <c r="EM263" s="71"/>
      <c r="EN263" s="71"/>
      <c r="EO263" s="71"/>
      <c r="EP263" s="71"/>
      <c r="EQ263" s="71"/>
      <c r="ER263" s="71"/>
      <c r="ES263" s="71"/>
      <c r="ET263" s="71"/>
      <c r="EU263" s="71"/>
    </row>
    <row r="264" spans="1:151" s="57" customFormat="1" ht="13.15" customHeight="1">
      <c r="A264" s="69"/>
      <c r="C264" s="109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/>
      <c r="BM264" s="71"/>
      <c r="BN264" s="71"/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71"/>
      <c r="CJ264" s="71"/>
      <c r="CK264" s="71"/>
      <c r="CL264" s="71"/>
      <c r="CM264" s="71"/>
      <c r="CN264" s="71"/>
      <c r="CO264" s="71"/>
      <c r="CP264" s="71"/>
      <c r="CQ264" s="71"/>
      <c r="CR264" s="71"/>
      <c r="CS264" s="71"/>
      <c r="CT264" s="71"/>
      <c r="CU264" s="71"/>
      <c r="CV264" s="71"/>
      <c r="CW264" s="71"/>
      <c r="CX264" s="71"/>
      <c r="CY264" s="71"/>
      <c r="CZ264" s="71"/>
      <c r="DA264" s="71"/>
      <c r="DB264" s="71"/>
      <c r="DC264" s="71"/>
      <c r="DD264" s="71"/>
      <c r="DE264" s="71"/>
      <c r="DF264" s="71"/>
      <c r="DG264" s="71"/>
      <c r="DH264" s="71"/>
      <c r="DI264" s="71"/>
      <c r="DJ264" s="71"/>
      <c r="DK264" s="71"/>
      <c r="DL264" s="71"/>
      <c r="DM264" s="71"/>
      <c r="DN264" s="71"/>
      <c r="DO264" s="71"/>
      <c r="DP264" s="71"/>
      <c r="DQ264" s="71"/>
      <c r="DR264" s="71"/>
      <c r="DS264" s="71"/>
      <c r="DT264" s="71"/>
      <c r="DU264" s="71"/>
      <c r="DV264" s="71"/>
      <c r="DW264" s="71"/>
      <c r="DX264" s="71"/>
      <c r="DY264" s="71"/>
      <c r="DZ264" s="71"/>
      <c r="EA264" s="71"/>
      <c r="EB264" s="71"/>
      <c r="EC264" s="71"/>
      <c r="ED264" s="71"/>
      <c r="EE264" s="71"/>
      <c r="EF264" s="71"/>
      <c r="EG264" s="71"/>
      <c r="EH264" s="71"/>
      <c r="EI264" s="71"/>
      <c r="EJ264" s="71"/>
      <c r="EK264" s="71"/>
      <c r="EL264" s="71"/>
      <c r="EM264" s="71"/>
      <c r="EN264" s="71"/>
      <c r="EO264" s="71"/>
      <c r="EP264" s="71"/>
      <c r="EQ264" s="71"/>
      <c r="ER264" s="71"/>
      <c r="ES264" s="71"/>
      <c r="ET264" s="71"/>
      <c r="EU264" s="71"/>
    </row>
    <row r="265" spans="1:151" s="57" customFormat="1" ht="13.15" customHeight="1">
      <c r="A265" s="69"/>
      <c r="C265" s="109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71"/>
      <c r="CJ265" s="71"/>
      <c r="CK265" s="71"/>
      <c r="CL265" s="71"/>
      <c r="CM265" s="71"/>
      <c r="CN265" s="71"/>
      <c r="CO265" s="71"/>
      <c r="CP265" s="71"/>
      <c r="CQ265" s="71"/>
      <c r="CR265" s="71"/>
      <c r="CS265" s="71"/>
      <c r="CT265" s="71"/>
      <c r="CU265" s="71"/>
      <c r="CV265" s="71"/>
      <c r="CW265" s="71"/>
      <c r="CX265" s="71"/>
      <c r="CY265" s="71"/>
      <c r="CZ265" s="71"/>
      <c r="DA265" s="71"/>
      <c r="DB265" s="71"/>
      <c r="DC265" s="71"/>
      <c r="DD265" s="71"/>
      <c r="DE265" s="71"/>
      <c r="DF265" s="71"/>
      <c r="DG265" s="71"/>
      <c r="DH265" s="71"/>
      <c r="DI265" s="71"/>
      <c r="DJ265" s="71"/>
      <c r="DK265" s="71"/>
      <c r="DL265" s="71"/>
      <c r="DM265" s="71"/>
      <c r="DN265" s="71"/>
      <c r="DO265" s="71"/>
      <c r="DP265" s="71"/>
      <c r="DQ265" s="71"/>
      <c r="DR265" s="71"/>
      <c r="DS265" s="71"/>
      <c r="DT265" s="71"/>
      <c r="DU265" s="71"/>
      <c r="DV265" s="71"/>
      <c r="DW265" s="71"/>
      <c r="DX265" s="71"/>
      <c r="DY265" s="71"/>
      <c r="DZ265" s="71"/>
      <c r="EA265" s="71"/>
      <c r="EB265" s="71"/>
      <c r="EC265" s="71"/>
      <c r="ED265" s="71"/>
      <c r="EE265" s="71"/>
      <c r="EF265" s="71"/>
      <c r="EG265" s="71"/>
      <c r="EH265" s="71"/>
      <c r="EI265" s="71"/>
      <c r="EJ265" s="71"/>
      <c r="EK265" s="71"/>
      <c r="EL265" s="71"/>
      <c r="EM265" s="71"/>
      <c r="EN265" s="71"/>
      <c r="EO265" s="71"/>
      <c r="EP265" s="71"/>
      <c r="EQ265" s="71"/>
      <c r="ER265" s="71"/>
      <c r="ES265" s="71"/>
      <c r="ET265" s="71"/>
      <c r="EU265" s="71"/>
    </row>
    <row r="266" spans="1:151" s="57" customFormat="1" ht="13.15" customHeight="1">
      <c r="A266" s="69"/>
      <c r="C266" s="109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/>
      <c r="CQ266" s="71"/>
      <c r="CR266" s="71"/>
      <c r="CS266" s="71"/>
      <c r="CT266" s="71"/>
      <c r="CU266" s="71"/>
      <c r="CV266" s="71"/>
      <c r="CW266" s="71"/>
      <c r="CX266" s="71"/>
      <c r="CY266" s="71"/>
      <c r="CZ266" s="71"/>
      <c r="DA266" s="71"/>
      <c r="DB266" s="71"/>
      <c r="DC266" s="71"/>
      <c r="DD266" s="71"/>
      <c r="DE266" s="71"/>
      <c r="DF266" s="71"/>
      <c r="DG266" s="71"/>
      <c r="DH266" s="71"/>
      <c r="DI266" s="71"/>
      <c r="DJ266" s="71"/>
      <c r="DK266" s="71"/>
      <c r="DL266" s="71"/>
      <c r="DM266" s="71"/>
      <c r="DN266" s="71"/>
      <c r="DO266" s="71"/>
      <c r="DP266" s="71"/>
      <c r="DQ266" s="71"/>
      <c r="DR266" s="71"/>
      <c r="DS266" s="71"/>
      <c r="DT266" s="71"/>
      <c r="DU266" s="71"/>
      <c r="DV266" s="71"/>
      <c r="DW266" s="71"/>
      <c r="DX266" s="71"/>
      <c r="DY266" s="71"/>
      <c r="DZ266" s="71"/>
      <c r="EA266" s="71"/>
      <c r="EB266" s="71"/>
      <c r="EC266" s="71"/>
      <c r="ED266" s="71"/>
      <c r="EE266" s="71"/>
      <c r="EF266" s="71"/>
      <c r="EG266" s="71"/>
      <c r="EH266" s="71"/>
      <c r="EI266" s="71"/>
      <c r="EJ266" s="71"/>
      <c r="EK266" s="71"/>
      <c r="EL266" s="71"/>
      <c r="EM266" s="71"/>
      <c r="EN266" s="71"/>
      <c r="EO266" s="71"/>
      <c r="EP266" s="71"/>
      <c r="EQ266" s="71"/>
      <c r="ER266" s="71"/>
      <c r="ES266" s="71"/>
      <c r="ET266" s="71"/>
      <c r="EU266" s="71"/>
    </row>
    <row r="267" spans="1:151" s="57" customFormat="1" ht="13.15" customHeight="1">
      <c r="A267" s="69"/>
      <c r="C267" s="109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71"/>
      <c r="CJ267" s="71"/>
      <c r="CK267" s="71"/>
      <c r="CL267" s="71"/>
      <c r="CM267" s="71"/>
      <c r="CN267" s="71"/>
      <c r="CO267" s="71"/>
      <c r="CP267" s="71"/>
      <c r="CQ267" s="71"/>
      <c r="CR267" s="71"/>
      <c r="CS267" s="71"/>
      <c r="CT267" s="71"/>
      <c r="CU267" s="71"/>
      <c r="CV267" s="71"/>
      <c r="CW267" s="71"/>
      <c r="CX267" s="71"/>
      <c r="CY267" s="71"/>
      <c r="CZ267" s="71"/>
      <c r="DA267" s="71"/>
      <c r="DB267" s="71"/>
      <c r="DC267" s="71"/>
      <c r="DD267" s="71"/>
      <c r="DE267" s="71"/>
      <c r="DF267" s="71"/>
      <c r="DG267" s="71"/>
      <c r="DH267" s="71"/>
      <c r="DI267" s="71"/>
      <c r="DJ267" s="71"/>
      <c r="DK267" s="71"/>
      <c r="DL267" s="71"/>
      <c r="DM267" s="71"/>
      <c r="DN267" s="71"/>
      <c r="DO267" s="71"/>
      <c r="DP267" s="71"/>
      <c r="DQ267" s="71"/>
      <c r="DR267" s="71"/>
      <c r="DS267" s="71"/>
      <c r="DT267" s="71"/>
      <c r="DU267" s="71"/>
      <c r="DV267" s="71"/>
      <c r="DW267" s="71"/>
      <c r="DX267" s="71"/>
      <c r="DY267" s="71"/>
      <c r="DZ267" s="71"/>
      <c r="EA267" s="71"/>
      <c r="EB267" s="71"/>
      <c r="EC267" s="71"/>
      <c r="ED267" s="71"/>
      <c r="EE267" s="71"/>
      <c r="EF267" s="71"/>
      <c r="EG267" s="71"/>
      <c r="EH267" s="71"/>
      <c r="EI267" s="71"/>
      <c r="EJ267" s="71"/>
      <c r="EK267" s="71"/>
      <c r="EL267" s="71"/>
      <c r="EM267" s="71"/>
      <c r="EN267" s="71"/>
      <c r="EO267" s="71"/>
      <c r="EP267" s="71"/>
      <c r="EQ267" s="71"/>
      <c r="ER267" s="71"/>
      <c r="ES267" s="71"/>
      <c r="ET267" s="71"/>
      <c r="EU267" s="71"/>
    </row>
    <row r="268" spans="1:151" s="57" customFormat="1" ht="13.15" customHeight="1">
      <c r="A268" s="69"/>
      <c r="C268" s="109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/>
      <c r="CQ268" s="71"/>
      <c r="CR268" s="71"/>
      <c r="CS268" s="71"/>
      <c r="CT268" s="71"/>
      <c r="CU268" s="71"/>
      <c r="CV268" s="71"/>
      <c r="CW268" s="71"/>
      <c r="CX268" s="71"/>
      <c r="CY268" s="71"/>
      <c r="CZ268" s="71"/>
      <c r="DA268" s="71"/>
      <c r="DB268" s="71"/>
      <c r="DC268" s="71"/>
      <c r="DD268" s="71"/>
      <c r="DE268" s="71"/>
      <c r="DF268" s="71"/>
      <c r="DG268" s="71"/>
      <c r="DH268" s="71"/>
      <c r="DI268" s="71"/>
      <c r="DJ268" s="71"/>
      <c r="DK268" s="71"/>
      <c r="DL268" s="71"/>
      <c r="DM268" s="71"/>
      <c r="DN268" s="71"/>
      <c r="DO268" s="71"/>
      <c r="DP268" s="71"/>
      <c r="DQ268" s="71"/>
      <c r="DR268" s="71"/>
      <c r="DS268" s="71"/>
      <c r="DT268" s="71"/>
      <c r="DU268" s="71"/>
      <c r="DV268" s="71"/>
      <c r="DW268" s="71"/>
      <c r="DX268" s="71"/>
      <c r="DY268" s="71"/>
      <c r="DZ268" s="71"/>
      <c r="EA268" s="71"/>
      <c r="EB268" s="71"/>
      <c r="EC268" s="71"/>
      <c r="ED268" s="71"/>
      <c r="EE268" s="71"/>
      <c r="EF268" s="71"/>
      <c r="EG268" s="71"/>
      <c r="EH268" s="71"/>
      <c r="EI268" s="71"/>
      <c r="EJ268" s="71"/>
      <c r="EK268" s="71"/>
      <c r="EL268" s="71"/>
      <c r="EM268" s="71"/>
      <c r="EN268" s="71"/>
      <c r="EO268" s="71"/>
      <c r="EP268" s="71"/>
      <c r="EQ268" s="71"/>
      <c r="ER268" s="71"/>
      <c r="ES268" s="71"/>
      <c r="ET268" s="71"/>
      <c r="EU268" s="71"/>
    </row>
    <row r="269" spans="1:151" s="57" customFormat="1" ht="13.15" customHeight="1">
      <c r="A269" s="69"/>
      <c r="C269" s="109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71"/>
      <c r="CJ269" s="71"/>
      <c r="CK269" s="71"/>
      <c r="CL269" s="71"/>
      <c r="CM269" s="71"/>
      <c r="CN269" s="71"/>
      <c r="CO269" s="71"/>
      <c r="CP269" s="71"/>
      <c r="CQ269" s="71"/>
      <c r="CR269" s="71"/>
      <c r="CS269" s="71"/>
      <c r="CT269" s="71"/>
      <c r="CU269" s="71"/>
      <c r="CV269" s="71"/>
      <c r="CW269" s="71"/>
      <c r="CX269" s="71"/>
      <c r="CY269" s="71"/>
      <c r="CZ269" s="71"/>
      <c r="DA269" s="71"/>
      <c r="DB269" s="71"/>
      <c r="DC269" s="71"/>
      <c r="DD269" s="71"/>
      <c r="DE269" s="71"/>
      <c r="DF269" s="71"/>
      <c r="DG269" s="71"/>
      <c r="DH269" s="71"/>
      <c r="DI269" s="71"/>
      <c r="DJ269" s="71"/>
      <c r="DK269" s="71"/>
      <c r="DL269" s="71"/>
      <c r="DM269" s="71"/>
      <c r="DN269" s="71"/>
      <c r="DO269" s="71"/>
      <c r="DP269" s="71"/>
      <c r="DQ269" s="71"/>
      <c r="DR269" s="71"/>
      <c r="DS269" s="71"/>
      <c r="DT269" s="71"/>
      <c r="DU269" s="71"/>
      <c r="DV269" s="71"/>
      <c r="DW269" s="71"/>
      <c r="DX269" s="71"/>
      <c r="DY269" s="71"/>
      <c r="DZ269" s="71"/>
      <c r="EA269" s="71"/>
      <c r="EB269" s="71"/>
      <c r="EC269" s="71"/>
      <c r="ED269" s="71"/>
      <c r="EE269" s="71"/>
      <c r="EF269" s="71"/>
      <c r="EG269" s="71"/>
      <c r="EH269" s="71"/>
      <c r="EI269" s="71"/>
      <c r="EJ269" s="71"/>
      <c r="EK269" s="71"/>
      <c r="EL269" s="71"/>
      <c r="EM269" s="71"/>
      <c r="EN269" s="71"/>
      <c r="EO269" s="71"/>
      <c r="EP269" s="71"/>
      <c r="EQ269" s="71"/>
      <c r="ER269" s="71"/>
      <c r="ES269" s="71"/>
      <c r="ET269" s="71"/>
      <c r="EU269" s="71"/>
    </row>
    <row r="270" spans="1:151" s="57" customFormat="1" ht="13.15" customHeight="1">
      <c r="A270" s="69"/>
      <c r="C270" s="109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71"/>
      <c r="CJ270" s="71"/>
      <c r="CK270" s="71"/>
      <c r="CL270" s="71"/>
      <c r="CM270" s="71"/>
      <c r="CN270" s="71"/>
      <c r="CO270" s="71"/>
      <c r="CP270" s="71"/>
      <c r="CQ270" s="71"/>
      <c r="CR270" s="71"/>
      <c r="CS270" s="71"/>
      <c r="CT270" s="71"/>
      <c r="CU270" s="71"/>
      <c r="CV270" s="71"/>
      <c r="CW270" s="71"/>
      <c r="CX270" s="71"/>
      <c r="CY270" s="71"/>
      <c r="CZ270" s="71"/>
      <c r="DA270" s="71"/>
      <c r="DB270" s="71"/>
      <c r="DC270" s="71"/>
      <c r="DD270" s="71"/>
      <c r="DE270" s="71"/>
      <c r="DF270" s="71"/>
      <c r="DG270" s="71"/>
      <c r="DH270" s="71"/>
      <c r="DI270" s="71"/>
      <c r="DJ270" s="71"/>
      <c r="DK270" s="71"/>
      <c r="DL270" s="71"/>
      <c r="DM270" s="71"/>
      <c r="DN270" s="71"/>
      <c r="DO270" s="71"/>
      <c r="DP270" s="71"/>
      <c r="DQ270" s="71"/>
      <c r="DR270" s="71"/>
      <c r="DS270" s="71"/>
      <c r="DT270" s="71"/>
      <c r="DU270" s="71"/>
      <c r="DV270" s="71"/>
      <c r="DW270" s="71"/>
      <c r="DX270" s="71"/>
      <c r="DY270" s="71"/>
      <c r="DZ270" s="71"/>
      <c r="EA270" s="71"/>
      <c r="EB270" s="71"/>
      <c r="EC270" s="71"/>
      <c r="ED270" s="71"/>
      <c r="EE270" s="71"/>
      <c r="EF270" s="71"/>
      <c r="EG270" s="71"/>
      <c r="EH270" s="71"/>
      <c r="EI270" s="71"/>
      <c r="EJ270" s="71"/>
      <c r="EK270" s="71"/>
      <c r="EL270" s="71"/>
      <c r="EM270" s="71"/>
      <c r="EN270" s="71"/>
      <c r="EO270" s="71"/>
      <c r="EP270" s="71"/>
      <c r="EQ270" s="71"/>
      <c r="ER270" s="71"/>
      <c r="ES270" s="71"/>
      <c r="ET270" s="71"/>
      <c r="EU270" s="71"/>
    </row>
    <row r="271" spans="1:151" s="57" customFormat="1" ht="13.15" customHeight="1">
      <c r="A271" s="69"/>
      <c r="C271" s="109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71"/>
      <c r="CJ271" s="71"/>
      <c r="CK271" s="71"/>
      <c r="CL271" s="71"/>
      <c r="CM271" s="71"/>
      <c r="CN271" s="71"/>
      <c r="CO271" s="71"/>
      <c r="CP271" s="71"/>
      <c r="CQ271" s="71"/>
      <c r="CR271" s="71"/>
      <c r="CS271" s="71"/>
      <c r="CT271" s="71"/>
      <c r="CU271" s="71"/>
      <c r="CV271" s="71"/>
      <c r="CW271" s="71"/>
      <c r="CX271" s="71"/>
      <c r="CY271" s="71"/>
      <c r="CZ271" s="71"/>
      <c r="DA271" s="71"/>
      <c r="DB271" s="71"/>
      <c r="DC271" s="71"/>
      <c r="DD271" s="71"/>
      <c r="DE271" s="71"/>
      <c r="DF271" s="71"/>
      <c r="DG271" s="71"/>
      <c r="DH271" s="71"/>
      <c r="DI271" s="71"/>
      <c r="DJ271" s="71"/>
      <c r="DK271" s="71"/>
      <c r="DL271" s="71"/>
      <c r="DM271" s="71"/>
      <c r="DN271" s="71"/>
      <c r="DO271" s="71"/>
      <c r="DP271" s="71"/>
      <c r="DQ271" s="71"/>
      <c r="DR271" s="71"/>
      <c r="DS271" s="71"/>
      <c r="DT271" s="71"/>
      <c r="DU271" s="71"/>
      <c r="DV271" s="71"/>
      <c r="DW271" s="71"/>
      <c r="DX271" s="71"/>
      <c r="DY271" s="71"/>
      <c r="DZ271" s="71"/>
      <c r="EA271" s="71"/>
      <c r="EB271" s="71"/>
      <c r="EC271" s="71"/>
      <c r="ED271" s="71"/>
      <c r="EE271" s="71"/>
      <c r="EF271" s="71"/>
      <c r="EG271" s="71"/>
      <c r="EH271" s="71"/>
      <c r="EI271" s="71"/>
      <c r="EJ271" s="71"/>
      <c r="EK271" s="71"/>
      <c r="EL271" s="71"/>
      <c r="EM271" s="71"/>
      <c r="EN271" s="71"/>
      <c r="EO271" s="71"/>
      <c r="EP271" s="71"/>
      <c r="EQ271" s="71"/>
      <c r="ER271" s="71"/>
      <c r="ES271" s="71"/>
      <c r="ET271" s="71"/>
      <c r="EU271" s="71"/>
    </row>
    <row r="272" spans="1:151" s="57" customFormat="1" ht="13.15" customHeight="1">
      <c r="A272" s="69"/>
      <c r="C272" s="109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/>
      <c r="CQ272" s="71"/>
      <c r="CR272" s="71"/>
      <c r="CS272" s="71"/>
      <c r="CT272" s="71"/>
      <c r="CU272" s="71"/>
      <c r="CV272" s="71"/>
      <c r="CW272" s="71"/>
      <c r="CX272" s="71"/>
      <c r="CY272" s="71"/>
      <c r="CZ272" s="71"/>
      <c r="DA272" s="71"/>
      <c r="DB272" s="71"/>
      <c r="DC272" s="71"/>
      <c r="DD272" s="71"/>
      <c r="DE272" s="71"/>
      <c r="DF272" s="71"/>
      <c r="DG272" s="71"/>
      <c r="DH272" s="71"/>
      <c r="DI272" s="71"/>
      <c r="DJ272" s="71"/>
      <c r="DK272" s="71"/>
      <c r="DL272" s="71"/>
      <c r="DM272" s="71"/>
      <c r="DN272" s="71"/>
      <c r="DO272" s="71"/>
      <c r="DP272" s="71"/>
      <c r="DQ272" s="71"/>
      <c r="DR272" s="71"/>
      <c r="DS272" s="71"/>
      <c r="DT272" s="71"/>
      <c r="DU272" s="71"/>
      <c r="DV272" s="71"/>
      <c r="DW272" s="71"/>
      <c r="DX272" s="71"/>
      <c r="DY272" s="71"/>
      <c r="DZ272" s="71"/>
      <c r="EA272" s="71"/>
      <c r="EB272" s="71"/>
      <c r="EC272" s="71"/>
      <c r="ED272" s="71"/>
      <c r="EE272" s="71"/>
      <c r="EF272" s="71"/>
      <c r="EG272" s="71"/>
      <c r="EH272" s="71"/>
      <c r="EI272" s="71"/>
      <c r="EJ272" s="71"/>
      <c r="EK272" s="71"/>
      <c r="EL272" s="71"/>
      <c r="EM272" s="71"/>
      <c r="EN272" s="71"/>
      <c r="EO272" s="71"/>
      <c r="EP272" s="71"/>
      <c r="EQ272" s="71"/>
      <c r="ER272" s="71"/>
      <c r="ES272" s="71"/>
      <c r="ET272" s="71"/>
      <c r="EU272" s="71"/>
    </row>
    <row r="273" spans="1:151" s="57" customFormat="1" ht="13.15" customHeight="1">
      <c r="A273" s="69"/>
      <c r="C273" s="109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/>
      <c r="CQ273" s="71"/>
      <c r="CR273" s="71"/>
      <c r="CS273" s="71"/>
      <c r="CT273" s="71"/>
      <c r="CU273" s="71"/>
      <c r="CV273" s="71"/>
      <c r="CW273" s="71"/>
      <c r="CX273" s="71"/>
      <c r="CY273" s="71"/>
      <c r="CZ273" s="71"/>
      <c r="DA273" s="71"/>
      <c r="DB273" s="71"/>
      <c r="DC273" s="71"/>
      <c r="DD273" s="71"/>
      <c r="DE273" s="71"/>
      <c r="DF273" s="71"/>
      <c r="DG273" s="71"/>
      <c r="DH273" s="71"/>
      <c r="DI273" s="71"/>
      <c r="DJ273" s="71"/>
      <c r="DK273" s="71"/>
      <c r="DL273" s="71"/>
      <c r="DM273" s="71"/>
      <c r="DN273" s="71"/>
      <c r="DO273" s="71"/>
      <c r="DP273" s="71"/>
      <c r="DQ273" s="71"/>
      <c r="DR273" s="71"/>
      <c r="DS273" s="71"/>
      <c r="DT273" s="71"/>
      <c r="DU273" s="71"/>
      <c r="DV273" s="71"/>
      <c r="DW273" s="71"/>
      <c r="DX273" s="71"/>
      <c r="DY273" s="71"/>
      <c r="DZ273" s="71"/>
      <c r="EA273" s="71"/>
      <c r="EB273" s="71"/>
      <c r="EC273" s="71"/>
      <c r="ED273" s="71"/>
      <c r="EE273" s="71"/>
      <c r="EF273" s="71"/>
      <c r="EG273" s="71"/>
      <c r="EH273" s="71"/>
      <c r="EI273" s="71"/>
      <c r="EJ273" s="71"/>
      <c r="EK273" s="71"/>
      <c r="EL273" s="71"/>
      <c r="EM273" s="71"/>
      <c r="EN273" s="71"/>
      <c r="EO273" s="71"/>
      <c r="EP273" s="71"/>
      <c r="EQ273" s="71"/>
      <c r="ER273" s="71"/>
      <c r="ES273" s="71"/>
      <c r="ET273" s="71"/>
      <c r="EU273" s="71"/>
    </row>
    <row r="274" spans="1:151" s="57" customFormat="1" ht="13.15" customHeight="1">
      <c r="A274" s="69"/>
      <c r="C274" s="109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/>
      <c r="CQ274" s="71"/>
      <c r="CR274" s="71"/>
      <c r="CS274" s="71"/>
      <c r="CT274" s="71"/>
      <c r="CU274" s="71"/>
      <c r="CV274" s="71"/>
      <c r="CW274" s="71"/>
      <c r="CX274" s="71"/>
      <c r="CY274" s="71"/>
      <c r="CZ274" s="71"/>
      <c r="DA274" s="71"/>
      <c r="DB274" s="71"/>
      <c r="DC274" s="71"/>
      <c r="DD274" s="71"/>
      <c r="DE274" s="71"/>
      <c r="DF274" s="71"/>
      <c r="DG274" s="71"/>
      <c r="DH274" s="71"/>
      <c r="DI274" s="71"/>
      <c r="DJ274" s="71"/>
      <c r="DK274" s="71"/>
      <c r="DL274" s="71"/>
      <c r="DM274" s="71"/>
      <c r="DN274" s="71"/>
      <c r="DO274" s="71"/>
      <c r="DP274" s="71"/>
      <c r="DQ274" s="71"/>
      <c r="DR274" s="71"/>
      <c r="DS274" s="71"/>
      <c r="DT274" s="71"/>
      <c r="DU274" s="71"/>
      <c r="DV274" s="71"/>
      <c r="DW274" s="71"/>
      <c r="DX274" s="71"/>
      <c r="DY274" s="71"/>
      <c r="DZ274" s="71"/>
      <c r="EA274" s="71"/>
      <c r="EB274" s="71"/>
      <c r="EC274" s="71"/>
      <c r="ED274" s="71"/>
      <c r="EE274" s="71"/>
      <c r="EF274" s="71"/>
      <c r="EG274" s="71"/>
      <c r="EH274" s="71"/>
      <c r="EI274" s="71"/>
      <c r="EJ274" s="71"/>
      <c r="EK274" s="71"/>
      <c r="EL274" s="71"/>
      <c r="EM274" s="71"/>
      <c r="EN274" s="71"/>
      <c r="EO274" s="71"/>
      <c r="EP274" s="71"/>
      <c r="EQ274" s="71"/>
      <c r="ER274" s="71"/>
      <c r="ES274" s="71"/>
      <c r="ET274" s="71"/>
      <c r="EU274" s="71"/>
    </row>
    <row r="275" spans="1:151" s="57" customFormat="1" ht="13.15" customHeight="1">
      <c r="A275" s="69"/>
      <c r="C275" s="109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/>
      <c r="CQ275" s="71"/>
      <c r="CR275" s="71"/>
      <c r="CS275" s="71"/>
      <c r="CT275" s="71"/>
      <c r="CU275" s="71"/>
      <c r="CV275" s="71"/>
      <c r="CW275" s="71"/>
      <c r="CX275" s="71"/>
      <c r="CY275" s="71"/>
      <c r="CZ275" s="71"/>
      <c r="DA275" s="71"/>
      <c r="DB275" s="71"/>
      <c r="DC275" s="71"/>
      <c r="DD275" s="71"/>
      <c r="DE275" s="71"/>
      <c r="DF275" s="71"/>
      <c r="DG275" s="71"/>
      <c r="DH275" s="71"/>
      <c r="DI275" s="71"/>
      <c r="DJ275" s="71"/>
      <c r="DK275" s="71"/>
      <c r="DL275" s="71"/>
      <c r="DM275" s="71"/>
      <c r="DN275" s="71"/>
      <c r="DO275" s="71"/>
      <c r="DP275" s="71"/>
      <c r="DQ275" s="71"/>
      <c r="DR275" s="71"/>
      <c r="DS275" s="71"/>
      <c r="DT275" s="71"/>
      <c r="DU275" s="71"/>
      <c r="DV275" s="71"/>
      <c r="DW275" s="71"/>
      <c r="DX275" s="71"/>
      <c r="DY275" s="71"/>
      <c r="DZ275" s="71"/>
      <c r="EA275" s="71"/>
      <c r="EB275" s="71"/>
      <c r="EC275" s="71"/>
      <c r="ED275" s="71"/>
      <c r="EE275" s="71"/>
      <c r="EF275" s="71"/>
      <c r="EG275" s="71"/>
      <c r="EH275" s="71"/>
      <c r="EI275" s="71"/>
      <c r="EJ275" s="71"/>
      <c r="EK275" s="71"/>
      <c r="EL275" s="71"/>
      <c r="EM275" s="71"/>
      <c r="EN275" s="71"/>
      <c r="EO275" s="71"/>
      <c r="EP275" s="71"/>
      <c r="EQ275" s="71"/>
      <c r="ER275" s="71"/>
      <c r="ES275" s="71"/>
      <c r="ET275" s="71"/>
      <c r="EU275" s="71"/>
    </row>
    <row r="276" spans="1:151" s="57" customFormat="1" ht="13.15" customHeight="1">
      <c r="A276" s="69"/>
      <c r="C276" s="109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/>
      <c r="CQ276" s="71"/>
      <c r="CR276" s="71"/>
      <c r="CS276" s="71"/>
      <c r="CT276" s="71"/>
      <c r="CU276" s="71"/>
      <c r="CV276" s="71"/>
      <c r="CW276" s="71"/>
      <c r="CX276" s="71"/>
      <c r="CY276" s="71"/>
      <c r="CZ276" s="71"/>
      <c r="DA276" s="71"/>
      <c r="DB276" s="71"/>
      <c r="DC276" s="71"/>
      <c r="DD276" s="71"/>
      <c r="DE276" s="71"/>
      <c r="DF276" s="71"/>
      <c r="DG276" s="71"/>
      <c r="DH276" s="71"/>
      <c r="DI276" s="71"/>
      <c r="DJ276" s="71"/>
      <c r="DK276" s="71"/>
      <c r="DL276" s="71"/>
      <c r="DM276" s="71"/>
      <c r="DN276" s="71"/>
      <c r="DO276" s="71"/>
      <c r="DP276" s="71"/>
      <c r="DQ276" s="71"/>
      <c r="DR276" s="71"/>
      <c r="DS276" s="71"/>
      <c r="DT276" s="71"/>
      <c r="DU276" s="71"/>
      <c r="DV276" s="71"/>
      <c r="DW276" s="71"/>
      <c r="DX276" s="71"/>
      <c r="DY276" s="71"/>
      <c r="DZ276" s="71"/>
      <c r="EA276" s="71"/>
      <c r="EB276" s="71"/>
      <c r="EC276" s="71"/>
      <c r="ED276" s="71"/>
      <c r="EE276" s="71"/>
      <c r="EF276" s="71"/>
      <c r="EG276" s="71"/>
      <c r="EH276" s="71"/>
      <c r="EI276" s="71"/>
      <c r="EJ276" s="71"/>
      <c r="EK276" s="71"/>
      <c r="EL276" s="71"/>
      <c r="EM276" s="71"/>
      <c r="EN276" s="71"/>
      <c r="EO276" s="71"/>
      <c r="EP276" s="71"/>
      <c r="EQ276" s="71"/>
      <c r="ER276" s="71"/>
      <c r="ES276" s="71"/>
      <c r="ET276" s="71"/>
      <c r="EU276" s="71"/>
    </row>
    <row r="277" spans="1:151" s="57" customFormat="1" ht="13.15" customHeight="1">
      <c r="A277" s="69"/>
      <c r="C277" s="109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/>
      <c r="CQ277" s="71"/>
      <c r="CR277" s="71"/>
      <c r="CS277" s="71"/>
      <c r="CT277" s="71"/>
      <c r="CU277" s="71"/>
      <c r="CV277" s="71"/>
      <c r="CW277" s="71"/>
      <c r="CX277" s="71"/>
      <c r="CY277" s="71"/>
      <c r="CZ277" s="71"/>
      <c r="DA277" s="71"/>
      <c r="DB277" s="71"/>
      <c r="DC277" s="71"/>
      <c r="DD277" s="71"/>
      <c r="DE277" s="71"/>
      <c r="DF277" s="71"/>
      <c r="DG277" s="71"/>
      <c r="DH277" s="71"/>
      <c r="DI277" s="71"/>
      <c r="DJ277" s="71"/>
      <c r="DK277" s="71"/>
      <c r="DL277" s="71"/>
      <c r="DM277" s="71"/>
      <c r="DN277" s="71"/>
      <c r="DO277" s="71"/>
      <c r="DP277" s="71"/>
      <c r="DQ277" s="71"/>
      <c r="DR277" s="71"/>
      <c r="DS277" s="71"/>
      <c r="DT277" s="71"/>
      <c r="DU277" s="71"/>
      <c r="DV277" s="71"/>
      <c r="DW277" s="71"/>
      <c r="DX277" s="71"/>
      <c r="DY277" s="71"/>
      <c r="DZ277" s="71"/>
      <c r="EA277" s="71"/>
      <c r="EB277" s="71"/>
      <c r="EC277" s="71"/>
      <c r="ED277" s="71"/>
      <c r="EE277" s="71"/>
      <c r="EF277" s="71"/>
      <c r="EG277" s="71"/>
      <c r="EH277" s="71"/>
      <c r="EI277" s="71"/>
      <c r="EJ277" s="71"/>
      <c r="EK277" s="71"/>
      <c r="EL277" s="71"/>
      <c r="EM277" s="71"/>
      <c r="EN277" s="71"/>
      <c r="EO277" s="71"/>
      <c r="EP277" s="71"/>
      <c r="EQ277" s="71"/>
      <c r="ER277" s="71"/>
      <c r="ES277" s="71"/>
      <c r="ET277" s="71"/>
      <c r="EU277" s="71"/>
    </row>
    <row r="278" spans="1:151" s="57" customFormat="1" ht="13.15" customHeight="1">
      <c r="A278" s="69"/>
      <c r="C278" s="109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/>
      <c r="CQ278" s="71"/>
      <c r="CR278" s="71"/>
      <c r="CS278" s="71"/>
      <c r="CT278" s="71"/>
      <c r="CU278" s="71"/>
      <c r="CV278" s="71"/>
      <c r="CW278" s="71"/>
      <c r="CX278" s="71"/>
      <c r="CY278" s="71"/>
      <c r="CZ278" s="71"/>
      <c r="DA278" s="71"/>
      <c r="DB278" s="71"/>
      <c r="DC278" s="71"/>
      <c r="DD278" s="71"/>
      <c r="DE278" s="71"/>
      <c r="DF278" s="71"/>
      <c r="DG278" s="71"/>
      <c r="DH278" s="71"/>
      <c r="DI278" s="71"/>
      <c r="DJ278" s="71"/>
      <c r="DK278" s="71"/>
      <c r="DL278" s="71"/>
      <c r="DM278" s="71"/>
      <c r="DN278" s="71"/>
      <c r="DO278" s="71"/>
      <c r="DP278" s="71"/>
      <c r="DQ278" s="71"/>
      <c r="DR278" s="71"/>
      <c r="DS278" s="71"/>
      <c r="DT278" s="71"/>
      <c r="DU278" s="71"/>
      <c r="DV278" s="71"/>
      <c r="DW278" s="71"/>
      <c r="DX278" s="71"/>
      <c r="DY278" s="71"/>
      <c r="DZ278" s="71"/>
      <c r="EA278" s="71"/>
      <c r="EB278" s="71"/>
      <c r="EC278" s="71"/>
      <c r="ED278" s="71"/>
      <c r="EE278" s="71"/>
      <c r="EF278" s="71"/>
      <c r="EG278" s="71"/>
      <c r="EH278" s="71"/>
      <c r="EI278" s="71"/>
      <c r="EJ278" s="71"/>
      <c r="EK278" s="71"/>
      <c r="EL278" s="71"/>
      <c r="EM278" s="71"/>
      <c r="EN278" s="71"/>
      <c r="EO278" s="71"/>
      <c r="EP278" s="71"/>
      <c r="EQ278" s="71"/>
      <c r="ER278" s="71"/>
      <c r="ES278" s="71"/>
      <c r="ET278" s="71"/>
      <c r="EU278" s="71"/>
    </row>
    <row r="279" spans="1:151" s="57" customFormat="1" ht="13.15" customHeight="1">
      <c r="A279" s="69"/>
      <c r="C279" s="109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/>
      <c r="CQ279" s="71"/>
      <c r="CR279" s="71"/>
      <c r="CS279" s="71"/>
      <c r="CT279" s="71"/>
      <c r="CU279" s="71"/>
      <c r="CV279" s="71"/>
      <c r="CW279" s="71"/>
      <c r="CX279" s="71"/>
      <c r="CY279" s="71"/>
      <c r="CZ279" s="71"/>
      <c r="DA279" s="71"/>
      <c r="DB279" s="71"/>
      <c r="DC279" s="71"/>
      <c r="DD279" s="71"/>
      <c r="DE279" s="71"/>
      <c r="DF279" s="71"/>
      <c r="DG279" s="71"/>
      <c r="DH279" s="71"/>
      <c r="DI279" s="71"/>
      <c r="DJ279" s="71"/>
      <c r="DK279" s="71"/>
      <c r="DL279" s="71"/>
      <c r="DM279" s="71"/>
      <c r="DN279" s="71"/>
      <c r="DO279" s="71"/>
      <c r="DP279" s="71"/>
      <c r="DQ279" s="71"/>
      <c r="DR279" s="71"/>
      <c r="DS279" s="71"/>
      <c r="DT279" s="71"/>
      <c r="DU279" s="71"/>
      <c r="DV279" s="71"/>
      <c r="DW279" s="71"/>
      <c r="DX279" s="71"/>
      <c r="DY279" s="71"/>
      <c r="DZ279" s="71"/>
      <c r="EA279" s="71"/>
      <c r="EB279" s="71"/>
      <c r="EC279" s="71"/>
      <c r="ED279" s="71"/>
      <c r="EE279" s="71"/>
      <c r="EF279" s="71"/>
      <c r="EG279" s="71"/>
      <c r="EH279" s="71"/>
      <c r="EI279" s="71"/>
      <c r="EJ279" s="71"/>
      <c r="EK279" s="71"/>
      <c r="EL279" s="71"/>
      <c r="EM279" s="71"/>
      <c r="EN279" s="71"/>
      <c r="EO279" s="71"/>
      <c r="EP279" s="71"/>
      <c r="EQ279" s="71"/>
      <c r="ER279" s="71"/>
      <c r="ES279" s="71"/>
      <c r="ET279" s="71"/>
      <c r="EU279" s="71"/>
    </row>
    <row r="280" spans="1:151" s="57" customFormat="1" ht="13.15" customHeight="1">
      <c r="A280" s="69"/>
      <c r="C280" s="109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/>
      <c r="CQ280" s="71"/>
      <c r="CR280" s="71"/>
      <c r="CS280" s="71"/>
      <c r="CT280" s="71"/>
      <c r="CU280" s="71"/>
      <c r="CV280" s="71"/>
      <c r="CW280" s="71"/>
      <c r="CX280" s="71"/>
      <c r="CY280" s="71"/>
      <c r="CZ280" s="71"/>
      <c r="DA280" s="71"/>
      <c r="DB280" s="71"/>
      <c r="DC280" s="71"/>
      <c r="DD280" s="71"/>
      <c r="DE280" s="71"/>
      <c r="DF280" s="71"/>
      <c r="DG280" s="71"/>
      <c r="DH280" s="71"/>
      <c r="DI280" s="71"/>
      <c r="DJ280" s="71"/>
      <c r="DK280" s="71"/>
      <c r="DL280" s="71"/>
      <c r="DM280" s="71"/>
      <c r="DN280" s="71"/>
      <c r="DO280" s="71"/>
      <c r="DP280" s="71"/>
      <c r="DQ280" s="71"/>
      <c r="DR280" s="71"/>
      <c r="DS280" s="71"/>
      <c r="DT280" s="71"/>
      <c r="DU280" s="71"/>
      <c r="DV280" s="71"/>
      <c r="DW280" s="71"/>
      <c r="DX280" s="71"/>
      <c r="DY280" s="71"/>
      <c r="DZ280" s="71"/>
      <c r="EA280" s="71"/>
      <c r="EB280" s="71"/>
      <c r="EC280" s="71"/>
      <c r="ED280" s="71"/>
      <c r="EE280" s="71"/>
      <c r="EF280" s="71"/>
      <c r="EG280" s="71"/>
      <c r="EH280" s="71"/>
      <c r="EI280" s="71"/>
      <c r="EJ280" s="71"/>
      <c r="EK280" s="71"/>
      <c r="EL280" s="71"/>
      <c r="EM280" s="71"/>
      <c r="EN280" s="71"/>
      <c r="EO280" s="71"/>
      <c r="EP280" s="71"/>
      <c r="EQ280" s="71"/>
      <c r="ER280" s="71"/>
      <c r="ES280" s="71"/>
      <c r="ET280" s="71"/>
      <c r="EU280" s="71"/>
    </row>
    <row r="281" spans="1:151" s="57" customFormat="1" ht="13.15" customHeight="1">
      <c r="A281" s="69"/>
      <c r="C281" s="109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/>
      <c r="CQ281" s="71"/>
      <c r="CR281" s="71"/>
      <c r="CS281" s="71"/>
      <c r="CT281" s="71"/>
      <c r="CU281" s="71"/>
      <c r="CV281" s="71"/>
      <c r="CW281" s="71"/>
      <c r="CX281" s="71"/>
      <c r="CY281" s="71"/>
      <c r="CZ281" s="71"/>
      <c r="DA281" s="71"/>
      <c r="DB281" s="71"/>
      <c r="DC281" s="71"/>
      <c r="DD281" s="71"/>
      <c r="DE281" s="71"/>
      <c r="DF281" s="71"/>
      <c r="DG281" s="71"/>
      <c r="DH281" s="71"/>
      <c r="DI281" s="71"/>
      <c r="DJ281" s="71"/>
      <c r="DK281" s="71"/>
      <c r="DL281" s="71"/>
      <c r="DM281" s="71"/>
      <c r="DN281" s="71"/>
      <c r="DO281" s="71"/>
      <c r="DP281" s="71"/>
      <c r="DQ281" s="71"/>
      <c r="DR281" s="71"/>
      <c r="DS281" s="71"/>
      <c r="DT281" s="71"/>
      <c r="DU281" s="71"/>
      <c r="DV281" s="71"/>
      <c r="DW281" s="71"/>
      <c r="DX281" s="71"/>
      <c r="DY281" s="71"/>
      <c r="DZ281" s="71"/>
      <c r="EA281" s="71"/>
      <c r="EB281" s="71"/>
      <c r="EC281" s="71"/>
      <c r="ED281" s="71"/>
      <c r="EE281" s="71"/>
      <c r="EF281" s="71"/>
      <c r="EG281" s="71"/>
      <c r="EH281" s="71"/>
      <c r="EI281" s="71"/>
      <c r="EJ281" s="71"/>
      <c r="EK281" s="71"/>
      <c r="EL281" s="71"/>
      <c r="EM281" s="71"/>
      <c r="EN281" s="71"/>
      <c r="EO281" s="71"/>
      <c r="EP281" s="71"/>
      <c r="EQ281" s="71"/>
      <c r="ER281" s="71"/>
      <c r="ES281" s="71"/>
      <c r="ET281" s="71"/>
      <c r="EU281" s="71"/>
    </row>
    <row r="282" spans="1:151" s="57" customFormat="1" ht="13.15" customHeight="1">
      <c r="A282" s="69"/>
      <c r="C282" s="109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/>
      <c r="CQ282" s="71"/>
      <c r="CR282" s="71"/>
      <c r="CS282" s="71"/>
      <c r="CT282" s="71"/>
      <c r="CU282" s="71"/>
      <c r="CV282" s="71"/>
      <c r="CW282" s="71"/>
      <c r="CX282" s="71"/>
      <c r="CY282" s="71"/>
      <c r="CZ282" s="71"/>
      <c r="DA282" s="71"/>
      <c r="DB282" s="71"/>
      <c r="DC282" s="71"/>
      <c r="DD282" s="71"/>
      <c r="DE282" s="71"/>
      <c r="DF282" s="71"/>
      <c r="DG282" s="71"/>
      <c r="DH282" s="71"/>
      <c r="DI282" s="71"/>
      <c r="DJ282" s="71"/>
      <c r="DK282" s="71"/>
      <c r="DL282" s="71"/>
      <c r="DM282" s="71"/>
      <c r="DN282" s="71"/>
      <c r="DO282" s="71"/>
      <c r="DP282" s="71"/>
      <c r="DQ282" s="71"/>
      <c r="DR282" s="71"/>
      <c r="DS282" s="71"/>
      <c r="DT282" s="71"/>
      <c r="DU282" s="71"/>
      <c r="DV282" s="71"/>
      <c r="DW282" s="71"/>
      <c r="DX282" s="71"/>
      <c r="DY282" s="71"/>
      <c r="DZ282" s="71"/>
      <c r="EA282" s="71"/>
      <c r="EB282" s="71"/>
      <c r="EC282" s="71"/>
      <c r="ED282" s="71"/>
      <c r="EE282" s="71"/>
      <c r="EF282" s="71"/>
      <c r="EG282" s="71"/>
      <c r="EH282" s="71"/>
      <c r="EI282" s="71"/>
      <c r="EJ282" s="71"/>
      <c r="EK282" s="71"/>
      <c r="EL282" s="71"/>
      <c r="EM282" s="71"/>
      <c r="EN282" s="71"/>
      <c r="EO282" s="71"/>
      <c r="EP282" s="71"/>
      <c r="EQ282" s="71"/>
      <c r="ER282" s="71"/>
      <c r="ES282" s="71"/>
      <c r="ET282" s="71"/>
      <c r="EU282" s="71"/>
    </row>
    <row r="283" spans="1:151" s="57" customFormat="1" ht="13.15" customHeight="1">
      <c r="A283" s="69"/>
      <c r="C283" s="109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/>
      <c r="CQ283" s="71"/>
      <c r="CR283" s="71"/>
      <c r="CS283" s="71"/>
      <c r="CT283" s="71"/>
      <c r="CU283" s="71"/>
      <c r="CV283" s="71"/>
      <c r="CW283" s="71"/>
      <c r="CX283" s="71"/>
      <c r="CY283" s="71"/>
      <c r="CZ283" s="71"/>
      <c r="DA283" s="71"/>
      <c r="DB283" s="71"/>
      <c r="DC283" s="71"/>
      <c r="DD283" s="71"/>
      <c r="DE283" s="71"/>
      <c r="DF283" s="71"/>
      <c r="DG283" s="71"/>
      <c r="DH283" s="71"/>
      <c r="DI283" s="71"/>
      <c r="DJ283" s="71"/>
      <c r="DK283" s="71"/>
      <c r="DL283" s="71"/>
      <c r="DM283" s="71"/>
      <c r="DN283" s="71"/>
      <c r="DO283" s="71"/>
      <c r="DP283" s="71"/>
      <c r="DQ283" s="71"/>
      <c r="DR283" s="71"/>
      <c r="DS283" s="71"/>
      <c r="DT283" s="71"/>
      <c r="DU283" s="71"/>
      <c r="DV283" s="71"/>
      <c r="DW283" s="71"/>
      <c r="DX283" s="71"/>
      <c r="DY283" s="71"/>
      <c r="DZ283" s="71"/>
      <c r="EA283" s="71"/>
      <c r="EB283" s="71"/>
      <c r="EC283" s="71"/>
      <c r="ED283" s="71"/>
      <c r="EE283" s="71"/>
      <c r="EF283" s="71"/>
      <c r="EG283" s="71"/>
      <c r="EH283" s="71"/>
      <c r="EI283" s="71"/>
      <c r="EJ283" s="71"/>
      <c r="EK283" s="71"/>
      <c r="EL283" s="71"/>
      <c r="EM283" s="71"/>
      <c r="EN283" s="71"/>
      <c r="EO283" s="71"/>
      <c r="EP283" s="71"/>
      <c r="EQ283" s="71"/>
      <c r="ER283" s="71"/>
      <c r="ES283" s="71"/>
      <c r="ET283" s="71"/>
      <c r="EU283" s="71"/>
    </row>
    <row r="284" spans="1:151" s="57" customFormat="1" ht="13.15" customHeight="1">
      <c r="A284" s="69"/>
      <c r="C284" s="109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/>
      <c r="CQ284" s="71"/>
      <c r="CR284" s="71"/>
      <c r="CS284" s="71"/>
      <c r="CT284" s="71"/>
      <c r="CU284" s="71"/>
      <c r="CV284" s="71"/>
      <c r="CW284" s="71"/>
      <c r="CX284" s="71"/>
      <c r="CY284" s="71"/>
      <c r="CZ284" s="71"/>
      <c r="DA284" s="71"/>
      <c r="DB284" s="71"/>
      <c r="DC284" s="71"/>
      <c r="DD284" s="71"/>
      <c r="DE284" s="71"/>
      <c r="DF284" s="71"/>
      <c r="DG284" s="71"/>
      <c r="DH284" s="71"/>
      <c r="DI284" s="71"/>
      <c r="DJ284" s="71"/>
      <c r="DK284" s="71"/>
      <c r="DL284" s="71"/>
      <c r="DM284" s="71"/>
      <c r="DN284" s="71"/>
      <c r="DO284" s="71"/>
      <c r="DP284" s="71"/>
      <c r="DQ284" s="71"/>
      <c r="DR284" s="71"/>
      <c r="DS284" s="71"/>
      <c r="DT284" s="71"/>
      <c r="DU284" s="71"/>
      <c r="DV284" s="71"/>
      <c r="DW284" s="71"/>
      <c r="DX284" s="71"/>
      <c r="DY284" s="71"/>
      <c r="DZ284" s="71"/>
      <c r="EA284" s="71"/>
      <c r="EB284" s="71"/>
      <c r="EC284" s="71"/>
      <c r="ED284" s="71"/>
      <c r="EE284" s="71"/>
      <c r="EF284" s="71"/>
      <c r="EG284" s="71"/>
      <c r="EH284" s="71"/>
      <c r="EI284" s="71"/>
      <c r="EJ284" s="71"/>
      <c r="EK284" s="71"/>
      <c r="EL284" s="71"/>
      <c r="EM284" s="71"/>
      <c r="EN284" s="71"/>
      <c r="EO284" s="71"/>
      <c r="EP284" s="71"/>
      <c r="EQ284" s="71"/>
      <c r="ER284" s="71"/>
      <c r="ES284" s="71"/>
      <c r="ET284" s="71"/>
      <c r="EU284" s="71"/>
    </row>
    <row r="285" spans="1:151" s="57" customFormat="1" ht="13.15" customHeight="1">
      <c r="A285" s="69"/>
      <c r="C285" s="109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/>
      <c r="CQ285" s="71"/>
      <c r="CR285" s="71"/>
      <c r="CS285" s="71"/>
      <c r="CT285" s="71"/>
      <c r="CU285" s="71"/>
      <c r="CV285" s="71"/>
      <c r="CW285" s="71"/>
      <c r="CX285" s="71"/>
      <c r="CY285" s="71"/>
      <c r="CZ285" s="71"/>
      <c r="DA285" s="71"/>
      <c r="DB285" s="71"/>
      <c r="DC285" s="71"/>
      <c r="DD285" s="71"/>
      <c r="DE285" s="71"/>
      <c r="DF285" s="71"/>
      <c r="DG285" s="71"/>
      <c r="DH285" s="71"/>
      <c r="DI285" s="71"/>
      <c r="DJ285" s="71"/>
      <c r="DK285" s="71"/>
      <c r="DL285" s="71"/>
      <c r="DM285" s="71"/>
      <c r="DN285" s="71"/>
      <c r="DO285" s="71"/>
      <c r="DP285" s="71"/>
      <c r="DQ285" s="71"/>
      <c r="DR285" s="71"/>
      <c r="DS285" s="71"/>
      <c r="DT285" s="71"/>
      <c r="DU285" s="71"/>
      <c r="DV285" s="71"/>
      <c r="DW285" s="71"/>
      <c r="DX285" s="71"/>
      <c r="DY285" s="71"/>
      <c r="DZ285" s="71"/>
      <c r="EA285" s="71"/>
      <c r="EB285" s="71"/>
      <c r="EC285" s="71"/>
      <c r="ED285" s="71"/>
      <c r="EE285" s="71"/>
      <c r="EF285" s="71"/>
      <c r="EG285" s="71"/>
      <c r="EH285" s="71"/>
      <c r="EI285" s="71"/>
      <c r="EJ285" s="71"/>
      <c r="EK285" s="71"/>
      <c r="EL285" s="71"/>
      <c r="EM285" s="71"/>
      <c r="EN285" s="71"/>
      <c r="EO285" s="71"/>
      <c r="EP285" s="71"/>
      <c r="EQ285" s="71"/>
      <c r="ER285" s="71"/>
      <c r="ES285" s="71"/>
      <c r="ET285" s="71"/>
      <c r="EU285" s="71"/>
    </row>
    <row r="286" spans="1:151" s="57" customFormat="1" ht="13.15" customHeight="1">
      <c r="A286" s="69"/>
      <c r="C286" s="109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/>
      <c r="BL286" s="71"/>
      <c r="BM286" s="71"/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/>
      <c r="CQ286" s="71"/>
      <c r="CR286" s="71"/>
      <c r="CS286" s="71"/>
      <c r="CT286" s="71"/>
      <c r="CU286" s="71"/>
      <c r="CV286" s="71"/>
      <c r="CW286" s="71"/>
      <c r="CX286" s="71"/>
      <c r="CY286" s="71"/>
      <c r="CZ286" s="71"/>
      <c r="DA286" s="71"/>
      <c r="DB286" s="71"/>
      <c r="DC286" s="71"/>
      <c r="DD286" s="71"/>
      <c r="DE286" s="71"/>
      <c r="DF286" s="71"/>
      <c r="DG286" s="71"/>
      <c r="DH286" s="71"/>
      <c r="DI286" s="71"/>
      <c r="DJ286" s="71"/>
      <c r="DK286" s="71"/>
      <c r="DL286" s="71"/>
      <c r="DM286" s="71"/>
      <c r="DN286" s="71"/>
      <c r="DO286" s="71"/>
      <c r="DP286" s="71"/>
      <c r="DQ286" s="71"/>
      <c r="DR286" s="71"/>
      <c r="DS286" s="71"/>
      <c r="DT286" s="71"/>
      <c r="DU286" s="71"/>
      <c r="DV286" s="71"/>
      <c r="DW286" s="71"/>
      <c r="DX286" s="71"/>
      <c r="DY286" s="71"/>
      <c r="DZ286" s="71"/>
      <c r="EA286" s="71"/>
      <c r="EB286" s="71"/>
      <c r="EC286" s="71"/>
      <c r="ED286" s="71"/>
      <c r="EE286" s="71"/>
      <c r="EF286" s="71"/>
      <c r="EG286" s="71"/>
      <c r="EH286" s="71"/>
      <c r="EI286" s="71"/>
      <c r="EJ286" s="71"/>
      <c r="EK286" s="71"/>
      <c r="EL286" s="71"/>
      <c r="EM286" s="71"/>
      <c r="EN286" s="71"/>
      <c r="EO286" s="71"/>
      <c r="EP286" s="71"/>
      <c r="EQ286" s="71"/>
      <c r="ER286" s="71"/>
      <c r="ES286" s="71"/>
      <c r="ET286" s="71"/>
      <c r="EU286" s="71"/>
    </row>
    <row r="287" spans="1:151" s="57" customFormat="1" ht="13.15" customHeight="1">
      <c r="A287" s="69"/>
      <c r="C287" s="109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/>
      <c r="BL287" s="71"/>
      <c r="BM287" s="71"/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/>
      <c r="CQ287" s="71"/>
      <c r="CR287" s="71"/>
      <c r="CS287" s="71"/>
      <c r="CT287" s="71"/>
      <c r="CU287" s="71"/>
      <c r="CV287" s="71"/>
      <c r="CW287" s="71"/>
      <c r="CX287" s="71"/>
      <c r="CY287" s="71"/>
      <c r="CZ287" s="71"/>
      <c r="DA287" s="71"/>
      <c r="DB287" s="71"/>
      <c r="DC287" s="71"/>
      <c r="DD287" s="71"/>
      <c r="DE287" s="71"/>
      <c r="DF287" s="71"/>
      <c r="DG287" s="71"/>
      <c r="DH287" s="71"/>
      <c r="DI287" s="71"/>
      <c r="DJ287" s="71"/>
      <c r="DK287" s="71"/>
      <c r="DL287" s="71"/>
      <c r="DM287" s="71"/>
      <c r="DN287" s="71"/>
      <c r="DO287" s="71"/>
      <c r="DP287" s="71"/>
      <c r="DQ287" s="71"/>
      <c r="DR287" s="71"/>
      <c r="DS287" s="71"/>
      <c r="DT287" s="71"/>
      <c r="DU287" s="71"/>
      <c r="DV287" s="71"/>
      <c r="DW287" s="71"/>
      <c r="DX287" s="71"/>
      <c r="DY287" s="71"/>
      <c r="DZ287" s="71"/>
      <c r="EA287" s="71"/>
      <c r="EB287" s="71"/>
      <c r="EC287" s="71"/>
      <c r="ED287" s="71"/>
      <c r="EE287" s="71"/>
      <c r="EF287" s="71"/>
      <c r="EG287" s="71"/>
      <c r="EH287" s="71"/>
      <c r="EI287" s="71"/>
      <c r="EJ287" s="71"/>
      <c r="EK287" s="71"/>
      <c r="EL287" s="71"/>
      <c r="EM287" s="71"/>
      <c r="EN287" s="71"/>
      <c r="EO287" s="71"/>
      <c r="EP287" s="71"/>
      <c r="EQ287" s="71"/>
      <c r="ER287" s="71"/>
      <c r="ES287" s="71"/>
      <c r="ET287" s="71"/>
      <c r="EU287" s="71"/>
    </row>
    <row r="288" spans="1:151" s="57" customFormat="1" ht="13.15" customHeight="1">
      <c r="A288" s="69"/>
      <c r="C288" s="109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/>
      <c r="BL288" s="71"/>
      <c r="BM288" s="71"/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/>
      <c r="CQ288" s="71"/>
      <c r="CR288" s="71"/>
      <c r="CS288" s="71"/>
      <c r="CT288" s="71"/>
      <c r="CU288" s="71"/>
      <c r="CV288" s="71"/>
      <c r="CW288" s="71"/>
      <c r="CX288" s="71"/>
      <c r="CY288" s="71"/>
      <c r="CZ288" s="71"/>
      <c r="DA288" s="71"/>
      <c r="DB288" s="71"/>
      <c r="DC288" s="71"/>
      <c r="DD288" s="71"/>
      <c r="DE288" s="71"/>
      <c r="DF288" s="71"/>
      <c r="DG288" s="71"/>
      <c r="DH288" s="71"/>
      <c r="DI288" s="71"/>
      <c r="DJ288" s="71"/>
      <c r="DK288" s="71"/>
      <c r="DL288" s="71"/>
      <c r="DM288" s="71"/>
      <c r="DN288" s="71"/>
      <c r="DO288" s="71"/>
      <c r="DP288" s="71"/>
      <c r="DQ288" s="71"/>
      <c r="DR288" s="71"/>
      <c r="DS288" s="71"/>
      <c r="DT288" s="71"/>
      <c r="DU288" s="71"/>
      <c r="DV288" s="71"/>
      <c r="DW288" s="71"/>
      <c r="DX288" s="71"/>
      <c r="DY288" s="71"/>
      <c r="DZ288" s="71"/>
      <c r="EA288" s="71"/>
      <c r="EB288" s="71"/>
      <c r="EC288" s="71"/>
      <c r="ED288" s="71"/>
      <c r="EE288" s="71"/>
      <c r="EF288" s="71"/>
      <c r="EG288" s="71"/>
      <c r="EH288" s="71"/>
      <c r="EI288" s="71"/>
      <c r="EJ288" s="71"/>
      <c r="EK288" s="71"/>
      <c r="EL288" s="71"/>
      <c r="EM288" s="71"/>
      <c r="EN288" s="71"/>
      <c r="EO288" s="71"/>
      <c r="EP288" s="71"/>
      <c r="EQ288" s="71"/>
      <c r="ER288" s="71"/>
      <c r="ES288" s="71"/>
      <c r="ET288" s="71"/>
      <c r="EU288" s="71"/>
    </row>
    <row r="289" spans="1:151" s="57" customFormat="1" ht="13.15" customHeight="1">
      <c r="A289" s="69"/>
      <c r="C289" s="109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/>
      <c r="BL289" s="71"/>
      <c r="BM289" s="71"/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/>
      <c r="CQ289" s="71"/>
      <c r="CR289" s="71"/>
      <c r="CS289" s="71"/>
      <c r="CT289" s="71"/>
      <c r="CU289" s="71"/>
      <c r="CV289" s="71"/>
      <c r="CW289" s="71"/>
      <c r="CX289" s="71"/>
      <c r="CY289" s="71"/>
      <c r="CZ289" s="71"/>
      <c r="DA289" s="71"/>
      <c r="DB289" s="71"/>
      <c r="DC289" s="71"/>
      <c r="DD289" s="71"/>
      <c r="DE289" s="71"/>
      <c r="DF289" s="71"/>
      <c r="DG289" s="71"/>
      <c r="DH289" s="71"/>
      <c r="DI289" s="71"/>
      <c r="DJ289" s="71"/>
      <c r="DK289" s="71"/>
      <c r="DL289" s="71"/>
      <c r="DM289" s="71"/>
      <c r="DN289" s="71"/>
      <c r="DO289" s="71"/>
      <c r="DP289" s="71"/>
      <c r="DQ289" s="71"/>
      <c r="DR289" s="71"/>
      <c r="DS289" s="71"/>
      <c r="DT289" s="71"/>
      <c r="DU289" s="71"/>
      <c r="DV289" s="71"/>
      <c r="DW289" s="71"/>
      <c r="DX289" s="71"/>
      <c r="DY289" s="71"/>
      <c r="DZ289" s="71"/>
      <c r="EA289" s="71"/>
      <c r="EB289" s="71"/>
      <c r="EC289" s="71"/>
      <c r="ED289" s="71"/>
      <c r="EE289" s="71"/>
      <c r="EF289" s="71"/>
      <c r="EG289" s="71"/>
      <c r="EH289" s="71"/>
      <c r="EI289" s="71"/>
      <c r="EJ289" s="71"/>
      <c r="EK289" s="71"/>
      <c r="EL289" s="71"/>
      <c r="EM289" s="71"/>
      <c r="EN289" s="71"/>
      <c r="EO289" s="71"/>
      <c r="EP289" s="71"/>
      <c r="EQ289" s="71"/>
      <c r="ER289" s="71"/>
      <c r="ES289" s="71"/>
      <c r="ET289" s="71"/>
      <c r="EU289" s="71"/>
    </row>
    <row r="290" spans="1:151" s="57" customFormat="1" ht="13.15" customHeight="1">
      <c r="A290" s="69"/>
      <c r="C290" s="109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/>
      <c r="BL290" s="71"/>
      <c r="BM290" s="71"/>
      <c r="BN290" s="71"/>
      <c r="BO290" s="71"/>
      <c r="BP290" s="71"/>
      <c r="BQ290" s="71"/>
      <c r="BR290" s="71"/>
      <c r="BS290" s="71"/>
      <c r="BT290" s="71"/>
      <c r="BU290" s="71"/>
      <c r="BV290" s="71"/>
      <c r="BW290" s="71"/>
      <c r="BX290" s="71"/>
      <c r="BY290" s="71"/>
      <c r="BZ290" s="71"/>
      <c r="CA290" s="71"/>
      <c r="CB290" s="71"/>
      <c r="CC290" s="71"/>
      <c r="CD290" s="71"/>
      <c r="CE290" s="71"/>
      <c r="CF290" s="71"/>
      <c r="CG290" s="71"/>
      <c r="CH290" s="71"/>
      <c r="CI290" s="71"/>
      <c r="CJ290" s="71"/>
      <c r="CK290" s="71"/>
      <c r="CL290" s="71"/>
      <c r="CM290" s="71"/>
      <c r="CN290" s="71"/>
      <c r="CO290" s="71"/>
      <c r="CP290" s="71"/>
      <c r="CQ290" s="71"/>
      <c r="CR290" s="71"/>
      <c r="CS290" s="71"/>
      <c r="CT290" s="71"/>
      <c r="CU290" s="71"/>
      <c r="CV290" s="71"/>
      <c r="CW290" s="71"/>
      <c r="CX290" s="71"/>
      <c r="CY290" s="71"/>
      <c r="CZ290" s="71"/>
      <c r="DA290" s="71"/>
      <c r="DB290" s="71"/>
      <c r="DC290" s="71"/>
      <c r="DD290" s="71"/>
      <c r="DE290" s="71"/>
      <c r="DF290" s="71"/>
      <c r="DG290" s="71"/>
      <c r="DH290" s="71"/>
      <c r="DI290" s="71"/>
      <c r="DJ290" s="71"/>
      <c r="DK290" s="71"/>
      <c r="DL290" s="71"/>
      <c r="DM290" s="71"/>
      <c r="DN290" s="71"/>
      <c r="DO290" s="71"/>
      <c r="DP290" s="71"/>
      <c r="DQ290" s="71"/>
      <c r="DR290" s="71"/>
      <c r="DS290" s="71"/>
      <c r="DT290" s="71"/>
      <c r="DU290" s="71"/>
      <c r="DV290" s="71"/>
      <c r="DW290" s="71"/>
      <c r="DX290" s="71"/>
      <c r="DY290" s="71"/>
      <c r="DZ290" s="71"/>
      <c r="EA290" s="71"/>
      <c r="EB290" s="71"/>
      <c r="EC290" s="71"/>
      <c r="ED290" s="71"/>
      <c r="EE290" s="71"/>
      <c r="EF290" s="71"/>
      <c r="EG290" s="71"/>
      <c r="EH290" s="71"/>
      <c r="EI290" s="71"/>
      <c r="EJ290" s="71"/>
      <c r="EK290" s="71"/>
      <c r="EL290" s="71"/>
      <c r="EM290" s="71"/>
      <c r="EN290" s="71"/>
      <c r="EO290" s="71"/>
      <c r="EP290" s="71"/>
      <c r="EQ290" s="71"/>
      <c r="ER290" s="71"/>
      <c r="ES290" s="71"/>
      <c r="ET290" s="71"/>
      <c r="EU290" s="71"/>
    </row>
    <row r="291" spans="1:151" s="57" customFormat="1" ht="13.15" customHeight="1">
      <c r="A291" s="69"/>
      <c r="C291" s="109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/>
      <c r="BL291" s="71"/>
      <c r="BM291" s="71"/>
      <c r="BN291" s="71"/>
      <c r="BO291" s="71"/>
      <c r="BP291" s="71"/>
      <c r="BQ291" s="71"/>
      <c r="BR291" s="71"/>
      <c r="BS291" s="71"/>
      <c r="BT291" s="71"/>
      <c r="BU291" s="71"/>
      <c r="BV291" s="71"/>
      <c r="BW291" s="71"/>
      <c r="BX291" s="71"/>
      <c r="BY291" s="71"/>
      <c r="BZ291" s="71"/>
      <c r="CA291" s="71"/>
      <c r="CB291" s="71"/>
      <c r="CC291" s="71"/>
      <c r="CD291" s="71"/>
      <c r="CE291" s="71"/>
      <c r="CF291" s="71"/>
      <c r="CG291" s="71"/>
      <c r="CH291" s="71"/>
      <c r="CI291" s="71"/>
      <c r="CJ291" s="71"/>
      <c r="CK291" s="71"/>
      <c r="CL291" s="71"/>
      <c r="CM291" s="71"/>
      <c r="CN291" s="71"/>
      <c r="CO291" s="71"/>
      <c r="CP291" s="71"/>
      <c r="CQ291" s="71"/>
      <c r="CR291" s="71"/>
      <c r="CS291" s="71"/>
      <c r="CT291" s="71"/>
      <c r="CU291" s="71"/>
      <c r="CV291" s="71"/>
      <c r="CW291" s="71"/>
      <c r="CX291" s="71"/>
      <c r="CY291" s="71"/>
      <c r="CZ291" s="71"/>
      <c r="DA291" s="71"/>
      <c r="DB291" s="71"/>
      <c r="DC291" s="71"/>
      <c r="DD291" s="71"/>
      <c r="DE291" s="71"/>
      <c r="DF291" s="71"/>
      <c r="DG291" s="71"/>
      <c r="DH291" s="71"/>
      <c r="DI291" s="71"/>
      <c r="DJ291" s="71"/>
      <c r="DK291" s="71"/>
      <c r="DL291" s="71"/>
      <c r="DM291" s="71"/>
      <c r="DN291" s="71"/>
      <c r="DO291" s="71"/>
      <c r="DP291" s="71"/>
      <c r="DQ291" s="71"/>
      <c r="DR291" s="71"/>
      <c r="DS291" s="71"/>
      <c r="DT291" s="71"/>
      <c r="DU291" s="71"/>
      <c r="DV291" s="71"/>
      <c r="DW291" s="71"/>
      <c r="DX291" s="71"/>
      <c r="DY291" s="71"/>
      <c r="DZ291" s="71"/>
      <c r="EA291" s="71"/>
      <c r="EB291" s="71"/>
      <c r="EC291" s="71"/>
      <c r="ED291" s="71"/>
      <c r="EE291" s="71"/>
      <c r="EF291" s="71"/>
      <c r="EG291" s="71"/>
      <c r="EH291" s="71"/>
      <c r="EI291" s="71"/>
      <c r="EJ291" s="71"/>
      <c r="EK291" s="71"/>
      <c r="EL291" s="71"/>
      <c r="EM291" s="71"/>
      <c r="EN291" s="71"/>
      <c r="EO291" s="71"/>
      <c r="EP291" s="71"/>
      <c r="EQ291" s="71"/>
      <c r="ER291" s="71"/>
      <c r="ES291" s="71"/>
      <c r="ET291" s="71"/>
      <c r="EU291" s="71"/>
    </row>
    <row r="292" spans="1:151" s="57" customFormat="1" ht="13.15" customHeight="1">
      <c r="A292" s="69"/>
      <c r="C292" s="109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/>
      <c r="BL292" s="71"/>
      <c r="BM292" s="71"/>
      <c r="BN292" s="71"/>
      <c r="BO292" s="71"/>
      <c r="BP292" s="71"/>
      <c r="BQ292" s="71"/>
      <c r="BR292" s="71"/>
      <c r="BS292" s="71"/>
      <c r="BT292" s="71"/>
      <c r="BU292" s="71"/>
      <c r="BV292" s="71"/>
      <c r="BW292" s="71"/>
      <c r="BX292" s="71"/>
      <c r="BY292" s="71"/>
      <c r="BZ292" s="71"/>
      <c r="CA292" s="71"/>
      <c r="CB292" s="71"/>
      <c r="CC292" s="71"/>
      <c r="CD292" s="71"/>
      <c r="CE292" s="71"/>
      <c r="CF292" s="71"/>
      <c r="CG292" s="71"/>
      <c r="CH292" s="71"/>
      <c r="CI292" s="71"/>
      <c r="CJ292" s="71"/>
      <c r="CK292" s="71"/>
      <c r="CL292" s="71"/>
      <c r="CM292" s="71"/>
      <c r="CN292" s="71"/>
      <c r="CO292" s="71"/>
      <c r="CP292" s="71"/>
      <c r="CQ292" s="71"/>
      <c r="CR292" s="71"/>
      <c r="CS292" s="71"/>
      <c r="CT292" s="71"/>
      <c r="CU292" s="71"/>
      <c r="CV292" s="71"/>
      <c r="CW292" s="71"/>
      <c r="CX292" s="71"/>
      <c r="CY292" s="71"/>
      <c r="CZ292" s="71"/>
      <c r="DA292" s="71"/>
      <c r="DB292" s="71"/>
      <c r="DC292" s="71"/>
      <c r="DD292" s="71"/>
      <c r="DE292" s="71"/>
      <c r="DF292" s="71"/>
      <c r="DG292" s="71"/>
      <c r="DH292" s="71"/>
      <c r="DI292" s="71"/>
      <c r="DJ292" s="71"/>
      <c r="DK292" s="71"/>
      <c r="DL292" s="71"/>
      <c r="DM292" s="71"/>
      <c r="DN292" s="71"/>
      <c r="DO292" s="71"/>
      <c r="DP292" s="71"/>
      <c r="DQ292" s="71"/>
      <c r="DR292" s="71"/>
      <c r="DS292" s="71"/>
      <c r="DT292" s="71"/>
      <c r="DU292" s="71"/>
      <c r="DV292" s="71"/>
      <c r="DW292" s="71"/>
      <c r="DX292" s="71"/>
      <c r="DY292" s="71"/>
      <c r="DZ292" s="71"/>
      <c r="EA292" s="71"/>
      <c r="EB292" s="71"/>
      <c r="EC292" s="71"/>
      <c r="ED292" s="71"/>
      <c r="EE292" s="71"/>
      <c r="EF292" s="71"/>
      <c r="EG292" s="71"/>
      <c r="EH292" s="71"/>
      <c r="EI292" s="71"/>
      <c r="EJ292" s="71"/>
      <c r="EK292" s="71"/>
      <c r="EL292" s="71"/>
      <c r="EM292" s="71"/>
      <c r="EN292" s="71"/>
      <c r="EO292" s="71"/>
      <c r="EP292" s="71"/>
      <c r="EQ292" s="71"/>
      <c r="ER292" s="71"/>
      <c r="ES292" s="71"/>
      <c r="ET292" s="71"/>
      <c r="EU292" s="71"/>
    </row>
    <row r="293" spans="1:151" s="57" customFormat="1" ht="13.15" customHeight="1">
      <c r="A293" s="69"/>
      <c r="C293" s="109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/>
      <c r="BL293" s="71"/>
      <c r="BM293" s="71"/>
      <c r="BN293" s="71"/>
      <c r="BO293" s="71"/>
      <c r="BP293" s="71"/>
      <c r="BQ293" s="71"/>
      <c r="BR293" s="71"/>
      <c r="BS293" s="71"/>
      <c r="BT293" s="71"/>
      <c r="BU293" s="71"/>
      <c r="BV293" s="71"/>
      <c r="BW293" s="71"/>
      <c r="BX293" s="71"/>
      <c r="BY293" s="71"/>
      <c r="BZ293" s="71"/>
      <c r="CA293" s="71"/>
      <c r="CB293" s="71"/>
      <c r="CC293" s="71"/>
      <c r="CD293" s="71"/>
      <c r="CE293" s="71"/>
      <c r="CF293" s="71"/>
      <c r="CG293" s="71"/>
      <c r="CH293" s="71"/>
      <c r="CI293" s="71"/>
      <c r="CJ293" s="71"/>
      <c r="CK293" s="71"/>
      <c r="CL293" s="71"/>
      <c r="CM293" s="71"/>
      <c r="CN293" s="71"/>
      <c r="CO293" s="71"/>
      <c r="CP293" s="71"/>
      <c r="CQ293" s="71"/>
      <c r="CR293" s="71"/>
      <c r="CS293" s="71"/>
      <c r="CT293" s="71"/>
      <c r="CU293" s="71"/>
      <c r="CV293" s="71"/>
      <c r="CW293" s="71"/>
      <c r="CX293" s="71"/>
      <c r="CY293" s="71"/>
      <c r="CZ293" s="71"/>
      <c r="DA293" s="71"/>
      <c r="DB293" s="71"/>
      <c r="DC293" s="71"/>
      <c r="DD293" s="71"/>
      <c r="DE293" s="71"/>
      <c r="DF293" s="71"/>
      <c r="DG293" s="71"/>
      <c r="DH293" s="71"/>
      <c r="DI293" s="71"/>
      <c r="DJ293" s="71"/>
      <c r="DK293" s="71"/>
      <c r="DL293" s="71"/>
      <c r="DM293" s="71"/>
      <c r="DN293" s="71"/>
      <c r="DO293" s="71"/>
      <c r="DP293" s="71"/>
      <c r="DQ293" s="71"/>
      <c r="DR293" s="71"/>
      <c r="DS293" s="71"/>
      <c r="DT293" s="71"/>
      <c r="DU293" s="71"/>
      <c r="DV293" s="71"/>
      <c r="DW293" s="71"/>
      <c r="DX293" s="71"/>
      <c r="DY293" s="71"/>
      <c r="DZ293" s="71"/>
      <c r="EA293" s="71"/>
      <c r="EB293" s="71"/>
      <c r="EC293" s="71"/>
      <c r="ED293" s="71"/>
      <c r="EE293" s="71"/>
      <c r="EF293" s="71"/>
      <c r="EG293" s="71"/>
      <c r="EH293" s="71"/>
      <c r="EI293" s="71"/>
      <c r="EJ293" s="71"/>
      <c r="EK293" s="71"/>
      <c r="EL293" s="71"/>
      <c r="EM293" s="71"/>
      <c r="EN293" s="71"/>
      <c r="EO293" s="71"/>
      <c r="EP293" s="71"/>
      <c r="EQ293" s="71"/>
      <c r="ER293" s="71"/>
      <c r="ES293" s="71"/>
      <c r="ET293" s="71"/>
      <c r="EU293" s="71"/>
    </row>
    <row r="294" spans="1:151" s="57" customFormat="1" ht="13.15" customHeight="1">
      <c r="A294" s="69"/>
      <c r="C294" s="109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/>
      <c r="BL294" s="71"/>
      <c r="BM294" s="71"/>
      <c r="BN294" s="71"/>
      <c r="BO294" s="71"/>
      <c r="BP294" s="71"/>
      <c r="BQ294" s="71"/>
      <c r="BR294" s="71"/>
      <c r="BS294" s="71"/>
      <c r="BT294" s="71"/>
      <c r="BU294" s="71"/>
      <c r="BV294" s="71"/>
      <c r="BW294" s="71"/>
      <c r="BX294" s="71"/>
      <c r="BY294" s="71"/>
      <c r="BZ294" s="71"/>
      <c r="CA294" s="71"/>
      <c r="CB294" s="71"/>
      <c r="CC294" s="71"/>
      <c r="CD294" s="71"/>
      <c r="CE294" s="71"/>
      <c r="CF294" s="71"/>
      <c r="CG294" s="71"/>
      <c r="CH294" s="71"/>
      <c r="CI294" s="71"/>
      <c r="CJ294" s="71"/>
      <c r="CK294" s="71"/>
      <c r="CL294" s="71"/>
      <c r="CM294" s="71"/>
      <c r="CN294" s="71"/>
      <c r="CO294" s="71"/>
      <c r="CP294" s="71"/>
      <c r="CQ294" s="71"/>
      <c r="CR294" s="71"/>
      <c r="CS294" s="71"/>
      <c r="CT294" s="71"/>
      <c r="CU294" s="71"/>
      <c r="CV294" s="71"/>
      <c r="CW294" s="71"/>
      <c r="CX294" s="71"/>
      <c r="CY294" s="71"/>
      <c r="CZ294" s="71"/>
      <c r="DA294" s="71"/>
      <c r="DB294" s="71"/>
      <c r="DC294" s="71"/>
      <c r="DD294" s="71"/>
      <c r="DE294" s="71"/>
      <c r="DF294" s="71"/>
      <c r="DG294" s="71"/>
      <c r="DH294" s="71"/>
      <c r="DI294" s="71"/>
      <c r="DJ294" s="71"/>
      <c r="DK294" s="71"/>
      <c r="DL294" s="71"/>
      <c r="DM294" s="71"/>
      <c r="DN294" s="71"/>
      <c r="DO294" s="71"/>
      <c r="DP294" s="71"/>
      <c r="DQ294" s="71"/>
      <c r="DR294" s="71"/>
      <c r="DS294" s="71"/>
      <c r="DT294" s="71"/>
      <c r="DU294" s="71"/>
      <c r="DV294" s="71"/>
      <c r="DW294" s="71"/>
      <c r="DX294" s="71"/>
      <c r="DY294" s="71"/>
      <c r="DZ294" s="71"/>
      <c r="EA294" s="71"/>
      <c r="EB294" s="71"/>
      <c r="EC294" s="71"/>
      <c r="ED294" s="71"/>
      <c r="EE294" s="71"/>
      <c r="EF294" s="71"/>
      <c r="EG294" s="71"/>
      <c r="EH294" s="71"/>
      <c r="EI294" s="71"/>
      <c r="EJ294" s="71"/>
      <c r="EK294" s="71"/>
      <c r="EL294" s="71"/>
      <c r="EM294" s="71"/>
      <c r="EN294" s="71"/>
      <c r="EO294" s="71"/>
      <c r="EP294" s="71"/>
      <c r="EQ294" s="71"/>
      <c r="ER294" s="71"/>
      <c r="ES294" s="71"/>
      <c r="ET294" s="71"/>
      <c r="EU294" s="71"/>
    </row>
    <row r="295" spans="1:151" s="57" customFormat="1" ht="13.15" customHeight="1">
      <c r="A295" s="69"/>
      <c r="C295" s="109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/>
      <c r="BL295" s="71"/>
      <c r="BM295" s="71"/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71"/>
      <c r="CJ295" s="71"/>
      <c r="CK295" s="71"/>
      <c r="CL295" s="71"/>
      <c r="CM295" s="71"/>
      <c r="CN295" s="71"/>
      <c r="CO295" s="71"/>
      <c r="CP295" s="71"/>
      <c r="CQ295" s="71"/>
      <c r="CR295" s="71"/>
      <c r="CS295" s="71"/>
      <c r="CT295" s="71"/>
      <c r="CU295" s="71"/>
      <c r="CV295" s="71"/>
      <c r="CW295" s="71"/>
      <c r="CX295" s="71"/>
      <c r="CY295" s="71"/>
      <c r="CZ295" s="71"/>
      <c r="DA295" s="71"/>
      <c r="DB295" s="71"/>
      <c r="DC295" s="71"/>
      <c r="DD295" s="71"/>
      <c r="DE295" s="71"/>
      <c r="DF295" s="71"/>
      <c r="DG295" s="71"/>
      <c r="DH295" s="71"/>
      <c r="DI295" s="71"/>
      <c r="DJ295" s="71"/>
      <c r="DK295" s="71"/>
      <c r="DL295" s="71"/>
      <c r="DM295" s="71"/>
      <c r="DN295" s="71"/>
      <c r="DO295" s="71"/>
      <c r="DP295" s="71"/>
      <c r="DQ295" s="71"/>
      <c r="DR295" s="71"/>
      <c r="DS295" s="71"/>
      <c r="DT295" s="71"/>
      <c r="DU295" s="71"/>
      <c r="DV295" s="71"/>
      <c r="DW295" s="71"/>
      <c r="DX295" s="71"/>
      <c r="DY295" s="71"/>
      <c r="DZ295" s="71"/>
      <c r="EA295" s="71"/>
      <c r="EB295" s="71"/>
      <c r="EC295" s="71"/>
      <c r="ED295" s="71"/>
      <c r="EE295" s="71"/>
      <c r="EF295" s="71"/>
      <c r="EG295" s="71"/>
      <c r="EH295" s="71"/>
      <c r="EI295" s="71"/>
      <c r="EJ295" s="71"/>
      <c r="EK295" s="71"/>
      <c r="EL295" s="71"/>
      <c r="EM295" s="71"/>
      <c r="EN295" s="71"/>
      <c r="EO295" s="71"/>
      <c r="EP295" s="71"/>
      <c r="EQ295" s="71"/>
      <c r="ER295" s="71"/>
      <c r="ES295" s="71"/>
      <c r="ET295" s="71"/>
      <c r="EU295" s="71"/>
    </row>
    <row r="296" spans="1:151" s="57" customFormat="1" ht="13.15" customHeight="1">
      <c r="A296" s="69"/>
      <c r="C296" s="109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/>
      <c r="BL296" s="71"/>
      <c r="BM296" s="71"/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/>
      <c r="CQ296" s="71"/>
      <c r="CR296" s="71"/>
      <c r="CS296" s="71"/>
      <c r="CT296" s="71"/>
      <c r="CU296" s="71"/>
      <c r="CV296" s="71"/>
      <c r="CW296" s="71"/>
      <c r="CX296" s="71"/>
      <c r="CY296" s="71"/>
      <c r="CZ296" s="71"/>
      <c r="DA296" s="71"/>
      <c r="DB296" s="71"/>
      <c r="DC296" s="71"/>
      <c r="DD296" s="71"/>
      <c r="DE296" s="71"/>
      <c r="DF296" s="71"/>
      <c r="DG296" s="71"/>
      <c r="DH296" s="71"/>
      <c r="DI296" s="71"/>
      <c r="DJ296" s="71"/>
      <c r="DK296" s="71"/>
      <c r="DL296" s="71"/>
      <c r="DM296" s="71"/>
      <c r="DN296" s="71"/>
      <c r="DO296" s="71"/>
      <c r="DP296" s="71"/>
      <c r="DQ296" s="71"/>
      <c r="DR296" s="71"/>
      <c r="DS296" s="71"/>
      <c r="DT296" s="71"/>
      <c r="DU296" s="71"/>
      <c r="DV296" s="71"/>
      <c r="DW296" s="71"/>
      <c r="DX296" s="71"/>
      <c r="DY296" s="71"/>
      <c r="DZ296" s="71"/>
      <c r="EA296" s="71"/>
      <c r="EB296" s="71"/>
      <c r="EC296" s="71"/>
      <c r="ED296" s="71"/>
      <c r="EE296" s="71"/>
      <c r="EF296" s="71"/>
      <c r="EG296" s="71"/>
      <c r="EH296" s="71"/>
      <c r="EI296" s="71"/>
      <c r="EJ296" s="71"/>
      <c r="EK296" s="71"/>
      <c r="EL296" s="71"/>
      <c r="EM296" s="71"/>
      <c r="EN296" s="71"/>
      <c r="EO296" s="71"/>
      <c r="EP296" s="71"/>
      <c r="EQ296" s="71"/>
      <c r="ER296" s="71"/>
      <c r="ES296" s="71"/>
      <c r="ET296" s="71"/>
      <c r="EU296" s="71"/>
    </row>
    <row r="297" spans="1:151" s="57" customFormat="1" ht="13.15" customHeight="1">
      <c r="A297" s="69"/>
      <c r="C297" s="109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/>
      <c r="BK297" s="71"/>
      <c r="BL297" s="71"/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  <c r="CY297" s="71"/>
      <c r="CZ297" s="71"/>
      <c r="DA297" s="71"/>
      <c r="DB297" s="71"/>
      <c r="DC297" s="71"/>
      <c r="DD297" s="71"/>
      <c r="DE297" s="71"/>
      <c r="DF297" s="71"/>
      <c r="DG297" s="71"/>
      <c r="DH297" s="71"/>
      <c r="DI297" s="71"/>
      <c r="DJ297" s="71"/>
      <c r="DK297" s="71"/>
      <c r="DL297" s="71"/>
      <c r="DM297" s="71"/>
      <c r="DN297" s="71"/>
      <c r="DO297" s="71"/>
      <c r="DP297" s="71"/>
      <c r="DQ297" s="71"/>
      <c r="DR297" s="71"/>
      <c r="DS297" s="71"/>
      <c r="DT297" s="71"/>
      <c r="DU297" s="71"/>
      <c r="DV297" s="71"/>
      <c r="DW297" s="71"/>
      <c r="DX297" s="71"/>
      <c r="DY297" s="71"/>
      <c r="DZ297" s="71"/>
      <c r="EA297" s="71"/>
      <c r="EB297" s="71"/>
      <c r="EC297" s="71"/>
      <c r="ED297" s="71"/>
      <c r="EE297" s="71"/>
      <c r="EF297" s="71"/>
      <c r="EG297" s="71"/>
      <c r="EH297" s="71"/>
      <c r="EI297" s="71"/>
      <c r="EJ297" s="71"/>
      <c r="EK297" s="71"/>
      <c r="EL297" s="71"/>
      <c r="EM297" s="71"/>
      <c r="EN297" s="71"/>
      <c r="EO297" s="71"/>
      <c r="EP297" s="71"/>
      <c r="EQ297" s="71"/>
      <c r="ER297" s="71"/>
      <c r="ES297" s="71"/>
      <c r="ET297" s="71"/>
      <c r="EU297" s="71"/>
    </row>
    <row r="298" spans="1:151" s="57" customFormat="1" ht="13.15" customHeight="1">
      <c r="A298" s="69"/>
      <c r="C298" s="109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/>
      <c r="BK298" s="71"/>
      <c r="BL298" s="71"/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/>
      <c r="CQ298" s="71"/>
      <c r="CR298" s="71"/>
      <c r="CS298" s="71"/>
      <c r="CT298" s="71"/>
      <c r="CU298" s="71"/>
      <c r="CV298" s="71"/>
      <c r="CW298" s="71"/>
      <c r="CX298" s="71"/>
      <c r="CY298" s="71"/>
      <c r="CZ298" s="71"/>
      <c r="DA298" s="71"/>
      <c r="DB298" s="71"/>
      <c r="DC298" s="71"/>
      <c r="DD298" s="71"/>
      <c r="DE298" s="71"/>
      <c r="DF298" s="71"/>
      <c r="DG298" s="71"/>
      <c r="DH298" s="71"/>
      <c r="DI298" s="71"/>
      <c r="DJ298" s="71"/>
      <c r="DK298" s="71"/>
      <c r="DL298" s="71"/>
      <c r="DM298" s="71"/>
      <c r="DN298" s="71"/>
      <c r="DO298" s="71"/>
      <c r="DP298" s="71"/>
      <c r="DQ298" s="71"/>
      <c r="DR298" s="71"/>
      <c r="DS298" s="71"/>
      <c r="DT298" s="71"/>
      <c r="DU298" s="71"/>
      <c r="DV298" s="71"/>
      <c r="DW298" s="71"/>
      <c r="DX298" s="71"/>
      <c r="DY298" s="71"/>
      <c r="DZ298" s="71"/>
      <c r="EA298" s="71"/>
      <c r="EB298" s="71"/>
      <c r="EC298" s="71"/>
      <c r="ED298" s="71"/>
      <c r="EE298" s="71"/>
      <c r="EF298" s="71"/>
      <c r="EG298" s="71"/>
      <c r="EH298" s="71"/>
      <c r="EI298" s="71"/>
      <c r="EJ298" s="71"/>
      <c r="EK298" s="71"/>
      <c r="EL298" s="71"/>
      <c r="EM298" s="71"/>
      <c r="EN298" s="71"/>
      <c r="EO298" s="71"/>
      <c r="EP298" s="71"/>
      <c r="EQ298" s="71"/>
      <c r="ER298" s="71"/>
      <c r="ES298" s="71"/>
      <c r="ET298" s="71"/>
      <c r="EU298" s="71"/>
    </row>
    <row r="299" spans="1:151" s="57" customFormat="1" ht="13.15" customHeight="1">
      <c r="A299" s="69"/>
      <c r="C299" s="109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/>
      <c r="BK299" s="71"/>
      <c r="BL299" s="71"/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/>
      <c r="CQ299" s="71"/>
      <c r="CR299" s="71"/>
      <c r="CS299" s="71"/>
      <c r="CT299" s="71"/>
      <c r="CU299" s="71"/>
      <c r="CV299" s="71"/>
      <c r="CW299" s="71"/>
      <c r="CX299" s="71"/>
      <c r="CY299" s="71"/>
      <c r="CZ299" s="71"/>
      <c r="DA299" s="71"/>
      <c r="DB299" s="71"/>
      <c r="DC299" s="71"/>
      <c r="DD299" s="71"/>
      <c r="DE299" s="71"/>
      <c r="DF299" s="71"/>
      <c r="DG299" s="71"/>
      <c r="DH299" s="71"/>
      <c r="DI299" s="71"/>
      <c r="DJ299" s="71"/>
      <c r="DK299" s="71"/>
      <c r="DL299" s="71"/>
      <c r="DM299" s="71"/>
      <c r="DN299" s="71"/>
      <c r="DO299" s="71"/>
      <c r="DP299" s="71"/>
      <c r="DQ299" s="71"/>
      <c r="DR299" s="71"/>
      <c r="DS299" s="71"/>
      <c r="DT299" s="71"/>
      <c r="DU299" s="71"/>
      <c r="DV299" s="71"/>
      <c r="DW299" s="71"/>
      <c r="DX299" s="71"/>
      <c r="DY299" s="71"/>
      <c r="DZ299" s="71"/>
      <c r="EA299" s="71"/>
      <c r="EB299" s="71"/>
      <c r="EC299" s="71"/>
      <c r="ED299" s="71"/>
      <c r="EE299" s="71"/>
      <c r="EF299" s="71"/>
      <c r="EG299" s="71"/>
      <c r="EH299" s="71"/>
      <c r="EI299" s="71"/>
      <c r="EJ299" s="71"/>
      <c r="EK299" s="71"/>
      <c r="EL299" s="71"/>
      <c r="EM299" s="71"/>
      <c r="EN299" s="71"/>
      <c r="EO299" s="71"/>
      <c r="EP299" s="71"/>
      <c r="EQ299" s="71"/>
      <c r="ER299" s="71"/>
      <c r="ES299" s="71"/>
      <c r="ET299" s="71"/>
      <c r="EU299" s="71"/>
    </row>
    <row r="300" spans="1:151" s="57" customFormat="1" ht="13.15" customHeight="1">
      <c r="A300" s="69"/>
      <c r="C300" s="109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/>
      <c r="BK300" s="71"/>
      <c r="BL300" s="71"/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71"/>
      <c r="CJ300" s="71"/>
      <c r="CK300" s="71"/>
      <c r="CL300" s="71"/>
      <c r="CM300" s="71"/>
      <c r="CN300" s="71"/>
      <c r="CO300" s="71"/>
      <c r="CP300" s="71"/>
      <c r="CQ300" s="71"/>
      <c r="CR300" s="71"/>
      <c r="CS300" s="71"/>
      <c r="CT300" s="71"/>
      <c r="CU300" s="71"/>
      <c r="CV300" s="71"/>
      <c r="CW300" s="71"/>
      <c r="CX300" s="71"/>
      <c r="CY300" s="71"/>
      <c r="CZ300" s="71"/>
      <c r="DA300" s="71"/>
      <c r="DB300" s="71"/>
      <c r="DC300" s="71"/>
      <c r="DD300" s="71"/>
      <c r="DE300" s="71"/>
      <c r="DF300" s="71"/>
      <c r="DG300" s="71"/>
      <c r="DH300" s="71"/>
      <c r="DI300" s="71"/>
      <c r="DJ300" s="71"/>
      <c r="DK300" s="71"/>
      <c r="DL300" s="71"/>
      <c r="DM300" s="71"/>
      <c r="DN300" s="71"/>
      <c r="DO300" s="71"/>
      <c r="DP300" s="71"/>
      <c r="DQ300" s="71"/>
      <c r="DR300" s="71"/>
      <c r="DS300" s="71"/>
      <c r="DT300" s="71"/>
      <c r="DU300" s="71"/>
      <c r="DV300" s="71"/>
      <c r="DW300" s="71"/>
      <c r="DX300" s="71"/>
      <c r="DY300" s="71"/>
      <c r="DZ300" s="71"/>
      <c r="EA300" s="71"/>
      <c r="EB300" s="71"/>
      <c r="EC300" s="71"/>
      <c r="ED300" s="71"/>
      <c r="EE300" s="71"/>
      <c r="EF300" s="71"/>
      <c r="EG300" s="71"/>
      <c r="EH300" s="71"/>
      <c r="EI300" s="71"/>
      <c r="EJ300" s="71"/>
      <c r="EK300" s="71"/>
      <c r="EL300" s="71"/>
      <c r="EM300" s="71"/>
      <c r="EN300" s="71"/>
      <c r="EO300" s="71"/>
      <c r="EP300" s="71"/>
      <c r="EQ300" s="71"/>
      <c r="ER300" s="71"/>
      <c r="ES300" s="71"/>
      <c r="ET300" s="71"/>
      <c r="EU300" s="71"/>
    </row>
    <row r="301" spans="1:151" s="57" customFormat="1" ht="13.15" customHeight="1">
      <c r="A301" s="69"/>
      <c r="C301" s="109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/>
      <c r="BK301" s="71"/>
      <c r="BL301" s="71"/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  <c r="CO301" s="71"/>
      <c r="CP301" s="71"/>
      <c r="CQ301" s="71"/>
      <c r="CR301" s="71"/>
      <c r="CS301" s="71"/>
      <c r="CT301" s="71"/>
      <c r="CU301" s="71"/>
      <c r="CV301" s="71"/>
      <c r="CW301" s="71"/>
      <c r="CX301" s="71"/>
      <c r="CY301" s="71"/>
      <c r="CZ301" s="71"/>
      <c r="DA301" s="71"/>
      <c r="DB301" s="71"/>
      <c r="DC301" s="71"/>
      <c r="DD301" s="71"/>
      <c r="DE301" s="71"/>
      <c r="DF301" s="71"/>
      <c r="DG301" s="71"/>
      <c r="DH301" s="71"/>
      <c r="DI301" s="71"/>
      <c r="DJ301" s="71"/>
      <c r="DK301" s="71"/>
      <c r="DL301" s="71"/>
      <c r="DM301" s="71"/>
      <c r="DN301" s="71"/>
      <c r="DO301" s="71"/>
      <c r="DP301" s="71"/>
      <c r="DQ301" s="71"/>
      <c r="DR301" s="71"/>
      <c r="DS301" s="71"/>
      <c r="DT301" s="71"/>
      <c r="DU301" s="71"/>
      <c r="DV301" s="71"/>
      <c r="DW301" s="71"/>
      <c r="DX301" s="71"/>
      <c r="DY301" s="71"/>
      <c r="DZ301" s="71"/>
      <c r="EA301" s="71"/>
      <c r="EB301" s="71"/>
      <c r="EC301" s="71"/>
      <c r="ED301" s="71"/>
      <c r="EE301" s="71"/>
      <c r="EF301" s="71"/>
      <c r="EG301" s="71"/>
      <c r="EH301" s="71"/>
      <c r="EI301" s="71"/>
      <c r="EJ301" s="71"/>
      <c r="EK301" s="71"/>
      <c r="EL301" s="71"/>
      <c r="EM301" s="71"/>
      <c r="EN301" s="71"/>
      <c r="EO301" s="71"/>
      <c r="EP301" s="71"/>
      <c r="EQ301" s="71"/>
      <c r="ER301" s="71"/>
      <c r="ES301" s="71"/>
      <c r="ET301" s="71"/>
      <c r="EU301" s="71"/>
    </row>
    <row r="302" spans="1:151" s="57" customFormat="1" ht="13.15" customHeight="1">
      <c r="A302" s="69"/>
      <c r="C302" s="109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  <c r="AW302" s="71"/>
      <c r="AX302" s="71"/>
      <c r="AY302" s="71"/>
      <c r="AZ302" s="71"/>
      <c r="BA302" s="71"/>
      <c r="BB302" s="71"/>
      <c r="BC302" s="71"/>
      <c r="BD302" s="71"/>
      <c r="BE302" s="71"/>
      <c r="BF302" s="71"/>
      <c r="BG302" s="71"/>
      <c r="BH302" s="71"/>
      <c r="BI302" s="71"/>
      <c r="BJ302" s="71"/>
      <c r="BK302" s="71"/>
      <c r="BL302" s="71"/>
      <c r="BM302" s="71"/>
      <c r="BN302" s="71"/>
      <c r="BO302" s="71"/>
      <c r="BP302" s="71"/>
      <c r="BQ302" s="71"/>
      <c r="BR302" s="71"/>
      <c r="BS302" s="71"/>
      <c r="BT302" s="71"/>
      <c r="BU302" s="71"/>
      <c r="BV302" s="71"/>
      <c r="BW302" s="71"/>
      <c r="BX302" s="71"/>
      <c r="BY302" s="71"/>
      <c r="BZ302" s="71"/>
      <c r="CA302" s="71"/>
      <c r="CB302" s="71"/>
      <c r="CC302" s="71"/>
      <c r="CD302" s="71"/>
      <c r="CE302" s="71"/>
      <c r="CF302" s="71"/>
      <c r="CG302" s="71"/>
      <c r="CH302" s="71"/>
      <c r="CI302" s="71"/>
      <c r="CJ302" s="71"/>
      <c r="CK302" s="71"/>
      <c r="CL302" s="71"/>
      <c r="CM302" s="71"/>
      <c r="CN302" s="71"/>
      <c r="CO302" s="71"/>
      <c r="CP302" s="71"/>
      <c r="CQ302" s="71"/>
      <c r="CR302" s="71"/>
      <c r="CS302" s="71"/>
      <c r="CT302" s="71"/>
      <c r="CU302" s="71"/>
      <c r="CV302" s="71"/>
      <c r="CW302" s="71"/>
      <c r="CX302" s="71"/>
      <c r="CY302" s="71"/>
      <c r="CZ302" s="71"/>
      <c r="DA302" s="71"/>
      <c r="DB302" s="71"/>
      <c r="DC302" s="71"/>
      <c r="DD302" s="71"/>
      <c r="DE302" s="71"/>
      <c r="DF302" s="71"/>
      <c r="DG302" s="71"/>
      <c r="DH302" s="71"/>
      <c r="DI302" s="71"/>
      <c r="DJ302" s="71"/>
      <c r="DK302" s="71"/>
      <c r="DL302" s="71"/>
      <c r="DM302" s="71"/>
      <c r="DN302" s="71"/>
      <c r="DO302" s="71"/>
      <c r="DP302" s="71"/>
      <c r="DQ302" s="71"/>
      <c r="DR302" s="71"/>
      <c r="DS302" s="71"/>
      <c r="DT302" s="71"/>
      <c r="DU302" s="71"/>
      <c r="DV302" s="71"/>
      <c r="DW302" s="71"/>
      <c r="DX302" s="71"/>
      <c r="DY302" s="71"/>
      <c r="DZ302" s="71"/>
      <c r="EA302" s="71"/>
      <c r="EB302" s="71"/>
      <c r="EC302" s="71"/>
      <c r="ED302" s="71"/>
      <c r="EE302" s="71"/>
      <c r="EF302" s="71"/>
      <c r="EG302" s="71"/>
      <c r="EH302" s="71"/>
      <c r="EI302" s="71"/>
      <c r="EJ302" s="71"/>
      <c r="EK302" s="71"/>
      <c r="EL302" s="71"/>
      <c r="EM302" s="71"/>
      <c r="EN302" s="71"/>
      <c r="EO302" s="71"/>
      <c r="EP302" s="71"/>
      <c r="EQ302" s="71"/>
      <c r="ER302" s="71"/>
      <c r="ES302" s="71"/>
      <c r="ET302" s="71"/>
      <c r="EU302" s="71"/>
    </row>
    <row r="303" spans="1:151" s="57" customFormat="1" ht="13.15" customHeight="1">
      <c r="A303" s="69"/>
      <c r="C303" s="109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1"/>
      <c r="BH303" s="71"/>
      <c r="BI303" s="71"/>
      <c r="BJ303" s="71"/>
      <c r="BK303" s="71"/>
      <c r="BL303" s="71"/>
      <c r="BM303" s="71"/>
      <c r="BN303" s="71"/>
      <c r="BO303" s="71"/>
      <c r="BP303" s="71"/>
      <c r="BQ303" s="71"/>
      <c r="BR303" s="71"/>
      <c r="BS303" s="71"/>
      <c r="BT303" s="71"/>
      <c r="BU303" s="71"/>
      <c r="BV303" s="71"/>
      <c r="BW303" s="71"/>
      <c r="BX303" s="71"/>
      <c r="BY303" s="71"/>
      <c r="BZ303" s="71"/>
      <c r="CA303" s="71"/>
      <c r="CB303" s="71"/>
      <c r="CC303" s="71"/>
      <c r="CD303" s="71"/>
      <c r="CE303" s="71"/>
      <c r="CF303" s="71"/>
      <c r="CG303" s="71"/>
      <c r="CH303" s="71"/>
      <c r="CI303" s="71"/>
      <c r="CJ303" s="71"/>
      <c r="CK303" s="71"/>
      <c r="CL303" s="71"/>
      <c r="CM303" s="71"/>
      <c r="CN303" s="71"/>
      <c r="CO303" s="71"/>
      <c r="CP303" s="71"/>
      <c r="CQ303" s="71"/>
      <c r="CR303" s="71"/>
      <c r="CS303" s="71"/>
      <c r="CT303" s="71"/>
      <c r="CU303" s="71"/>
      <c r="CV303" s="71"/>
      <c r="CW303" s="71"/>
      <c r="CX303" s="71"/>
      <c r="CY303" s="71"/>
      <c r="CZ303" s="71"/>
      <c r="DA303" s="71"/>
      <c r="DB303" s="71"/>
      <c r="DC303" s="71"/>
      <c r="DD303" s="71"/>
      <c r="DE303" s="71"/>
      <c r="DF303" s="71"/>
      <c r="DG303" s="71"/>
      <c r="DH303" s="71"/>
      <c r="DI303" s="71"/>
      <c r="DJ303" s="71"/>
      <c r="DK303" s="71"/>
      <c r="DL303" s="71"/>
      <c r="DM303" s="71"/>
      <c r="DN303" s="71"/>
      <c r="DO303" s="71"/>
      <c r="DP303" s="71"/>
      <c r="DQ303" s="71"/>
      <c r="DR303" s="71"/>
      <c r="DS303" s="71"/>
      <c r="DT303" s="71"/>
      <c r="DU303" s="71"/>
      <c r="DV303" s="71"/>
      <c r="DW303" s="71"/>
      <c r="DX303" s="71"/>
      <c r="DY303" s="71"/>
      <c r="DZ303" s="71"/>
      <c r="EA303" s="71"/>
      <c r="EB303" s="71"/>
      <c r="EC303" s="71"/>
      <c r="ED303" s="71"/>
      <c r="EE303" s="71"/>
      <c r="EF303" s="71"/>
      <c r="EG303" s="71"/>
      <c r="EH303" s="71"/>
      <c r="EI303" s="71"/>
      <c r="EJ303" s="71"/>
      <c r="EK303" s="71"/>
      <c r="EL303" s="71"/>
      <c r="EM303" s="71"/>
      <c r="EN303" s="71"/>
      <c r="EO303" s="71"/>
      <c r="EP303" s="71"/>
      <c r="EQ303" s="71"/>
      <c r="ER303" s="71"/>
      <c r="ES303" s="71"/>
      <c r="ET303" s="71"/>
      <c r="EU303" s="71"/>
    </row>
    <row r="304" spans="1:151" s="57" customFormat="1" ht="13.15" customHeight="1">
      <c r="A304" s="69"/>
      <c r="C304" s="109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  <c r="AW304" s="71"/>
      <c r="AX304" s="71"/>
      <c r="AY304" s="71"/>
      <c r="AZ304" s="71"/>
      <c r="BA304" s="71"/>
      <c r="BB304" s="71"/>
      <c r="BC304" s="71"/>
      <c r="BD304" s="71"/>
      <c r="BE304" s="71"/>
      <c r="BF304" s="71"/>
      <c r="BG304" s="71"/>
      <c r="BH304" s="71"/>
      <c r="BI304" s="71"/>
      <c r="BJ304" s="71"/>
      <c r="BK304" s="71"/>
      <c r="BL304" s="71"/>
      <c r="BM304" s="71"/>
      <c r="BN304" s="71"/>
      <c r="BO304" s="71"/>
      <c r="BP304" s="71"/>
      <c r="BQ304" s="71"/>
      <c r="BR304" s="71"/>
      <c r="BS304" s="71"/>
      <c r="BT304" s="71"/>
      <c r="BU304" s="71"/>
      <c r="BV304" s="71"/>
      <c r="BW304" s="71"/>
      <c r="BX304" s="71"/>
      <c r="BY304" s="71"/>
      <c r="BZ304" s="71"/>
      <c r="CA304" s="71"/>
      <c r="CB304" s="71"/>
      <c r="CC304" s="71"/>
      <c r="CD304" s="71"/>
      <c r="CE304" s="71"/>
      <c r="CF304" s="71"/>
      <c r="CG304" s="71"/>
      <c r="CH304" s="71"/>
      <c r="CI304" s="71"/>
      <c r="CJ304" s="71"/>
      <c r="CK304" s="71"/>
      <c r="CL304" s="71"/>
      <c r="CM304" s="71"/>
      <c r="CN304" s="71"/>
      <c r="CO304" s="71"/>
      <c r="CP304" s="71"/>
      <c r="CQ304" s="71"/>
      <c r="CR304" s="71"/>
      <c r="CS304" s="71"/>
      <c r="CT304" s="71"/>
      <c r="CU304" s="71"/>
      <c r="CV304" s="71"/>
      <c r="CW304" s="71"/>
      <c r="CX304" s="71"/>
      <c r="CY304" s="71"/>
      <c r="CZ304" s="71"/>
      <c r="DA304" s="71"/>
      <c r="DB304" s="71"/>
      <c r="DC304" s="71"/>
      <c r="DD304" s="71"/>
      <c r="DE304" s="71"/>
      <c r="DF304" s="71"/>
      <c r="DG304" s="71"/>
      <c r="DH304" s="71"/>
      <c r="DI304" s="71"/>
      <c r="DJ304" s="71"/>
      <c r="DK304" s="71"/>
      <c r="DL304" s="71"/>
      <c r="DM304" s="71"/>
      <c r="DN304" s="71"/>
      <c r="DO304" s="71"/>
      <c r="DP304" s="71"/>
      <c r="DQ304" s="71"/>
      <c r="DR304" s="71"/>
      <c r="DS304" s="71"/>
      <c r="DT304" s="71"/>
      <c r="DU304" s="71"/>
      <c r="DV304" s="71"/>
      <c r="DW304" s="71"/>
      <c r="DX304" s="71"/>
      <c r="DY304" s="71"/>
      <c r="DZ304" s="71"/>
      <c r="EA304" s="71"/>
      <c r="EB304" s="71"/>
      <c r="EC304" s="71"/>
      <c r="ED304" s="71"/>
      <c r="EE304" s="71"/>
      <c r="EF304" s="71"/>
      <c r="EG304" s="71"/>
      <c r="EH304" s="71"/>
      <c r="EI304" s="71"/>
      <c r="EJ304" s="71"/>
      <c r="EK304" s="71"/>
      <c r="EL304" s="71"/>
      <c r="EM304" s="71"/>
      <c r="EN304" s="71"/>
      <c r="EO304" s="71"/>
      <c r="EP304" s="71"/>
      <c r="EQ304" s="71"/>
      <c r="ER304" s="71"/>
      <c r="ES304" s="71"/>
      <c r="ET304" s="71"/>
      <c r="EU304" s="71"/>
    </row>
    <row r="305" spans="1:151" s="57" customFormat="1" ht="13.15" customHeight="1">
      <c r="A305" s="69"/>
      <c r="C305" s="109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1"/>
      <c r="BH305" s="71"/>
      <c r="BI305" s="71"/>
      <c r="BJ305" s="71"/>
      <c r="BK305" s="71"/>
      <c r="BL305" s="71"/>
      <c r="BM305" s="71"/>
      <c r="BN305" s="71"/>
      <c r="BO305" s="71"/>
      <c r="BP305" s="71"/>
      <c r="BQ305" s="71"/>
      <c r="BR305" s="71"/>
      <c r="BS305" s="71"/>
      <c r="BT305" s="71"/>
      <c r="BU305" s="71"/>
      <c r="BV305" s="71"/>
      <c r="BW305" s="71"/>
      <c r="BX305" s="71"/>
      <c r="BY305" s="71"/>
      <c r="BZ305" s="71"/>
      <c r="CA305" s="71"/>
      <c r="CB305" s="71"/>
      <c r="CC305" s="71"/>
      <c r="CD305" s="71"/>
      <c r="CE305" s="71"/>
      <c r="CF305" s="71"/>
      <c r="CG305" s="71"/>
      <c r="CH305" s="71"/>
      <c r="CI305" s="71"/>
      <c r="CJ305" s="71"/>
      <c r="CK305" s="71"/>
      <c r="CL305" s="71"/>
      <c r="CM305" s="71"/>
      <c r="CN305" s="71"/>
      <c r="CO305" s="71"/>
      <c r="CP305" s="71"/>
      <c r="CQ305" s="71"/>
      <c r="CR305" s="71"/>
      <c r="CS305" s="71"/>
      <c r="CT305" s="71"/>
      <c r="CU305" s="71"/>
      <c r="CV305" s="71"/>
      <c r="CW305" s="71"/>
      <c r="CX305" s="71"/>
      <c r="CY305" s="71"/>
      <c r="CZ305" s="71"/>
      <c r="DA305" s="71"/>
      <c r="DB305" s="71"/>
      <c r="DC305" s="71"/>
      <c r="DD305" s="71"/>
      <c r="DE305" s="71"/>
      <c r="DF305" s="71"/>
      <c r="DG305" s="71"/>
      <c r="DH305" s="71"/>
      <c r="DI305" s="71"/>
      <c r="DJ305" s="71"/>
      <c r="DK305" s="71"/>
      <c r="DL305" s="71"/>
      <c r="DM305" s="71"/>
      <c r="DN305" s="71"/>
      <c r="DO305" s="71"/>
      <c r="DP305" s="71"/>
      <c r="DQ305" s="71"/>
      <c r="DR305" s="71"/>
      <c r="DS305" s="71"/>
      <c r="DT305" s="71"/>
      <c r="DU305" s="71"/>
      <c r="DV305" s="71"/>
      <c r="DW305" s="71"/>
      <c r="DX305" s="71"/>
      <c r="DY305" s="71"/>
      <c r="DZ305" s="71"/>
      <c r="EA305" s="71"/>
      <c r="EB305" s="71"/>
      <c r="EC305" s="71"/>
      <c r="ED305" s="71"/>
      <c r="EE305" s="71"/>
      <c r="EF305" s="71"/>
      <c r="EG305" s="71"/>
      <c r="EH305" s="71"/>
      <c r="EI305" s="71"/>
      <c r="EJ305" s="71"/>
      <c r="EK305" s="71"/>
      <c r="EL305" s="71"/>
      <c r="EM305" s="71"/>
      <c r="EN305" s="71"/>
      <c r="EO305" s="71"/>
      <c r="EP305" s="71"/>
      <c r="EQ305" s="71"/>
      <c r="ER305" s="71"/>
      <c r="ES305" s="71"/>
      <c r="ET305" s="71"/>
      <c r="EU305" s="71"/>
    </row>
    <row r="306" spans="1:151" s="57" customFormat="1" ht="13.15" customHeight="1">
      <c r="A306" s="69"/>
      <c r="C306" s="109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  <c r="AW306" s="71"/>
      <c r="AX306" s="71"/>
      <c r="AY306" s="71"/>
      <c r="AZ306" s="71"/>
      <c r="BA306" s="71"/>
      <c r="BB306" s="71"/>
      <c r="BC306" s="71"/>
      <c r="BD306" s="71"/>
      <c r="BE306" s="71"/>
      <c r="BF306" s="71"/>
      <c r="BG306" s="71"/>
      <c r="BH306" s="71"/>
      <c r="BI306" s="71"/>
      <c r="BJ306" s="71"/>
      <c r="BK306" s="71"/>
      <c r="BL306" s="71"/>
      <c r="BM306" s="71"/>
      <c r="BN306" s="71"/>
      <c r="BO306" s="71"/>
      <c r="BP306" s="71"/>
      <c r="BQ306" s="71"/>
      <c r="BR306" s="71"/>
      <c r="BS306" s="71"/>
      <c r="BT306" s="71"/>
      <c r="BU306" s="71"/>
      <c r="BV306" s="71"/>
      <c r="BW306" s="71"/>
      <c r="BX306" s="71"/>
      <c r="BY306" s="71"/>
      <c r="BZ306" s="71"/>
      <c r="CA306" s="71"/>
      <c r="CB306" s="71"/>
      <c r="CC306" s="71"/>
      <c r="CD306" s="71"/>
      <c r="CE306" s="71"/>
      <c r="CF306" s="71"/>
      <c r="CG306" s="71"/>
      <c r="CH306" s="71"/>
      <c r="CI306" s="71"/>
      <c r="CJ306" s="71"/>
      <c r="CK306" s="71"/>
      <c r="CL306" s="71"/>
      <c r="CM306" s="71"/>
      <c r="CN306" s="71"/>
      <c r="CO306" s="71"/>
      <c r="CP306" s="71"/>
      <c r="CQ306" s="71"/>
      <c r="CR306" s="71"/>
      <c r="CS306" s="71"/>
      <c r="CT306" s="71"/>
      <c r="CU306" s="71"/>
      <c r="CV306" s="71"/>
      <c r="CW306" s="71"/>
      <c r="CX306" s="71"/>
      <c r="CY306" s="71"/>
      <c r="CZ306" s="71"/>
      <c r="DA306" s="71"/>
      <c r="DB306" s="71"/>
      <c r="DC306" s="71"/>
      <c r="DD306" s="71"/>
      <c r="DE306" s="71"/>
      <c r="DF306" s="71"/>
      <c r="DG306" s="71"/>
      <c r="DH306" s="71"/>
      <c r="DI306" s="71"/>
      <c r="DJ306" s="71"/>
      <c r="DK306" s="71"/>
      <c r="DL306" s="71"/>
      <c r="DM306" s="71"/>
      <c r="DN306" s="71"/>
      <c r="DO306" s="71"/>
      <c r="DP306" s="71"/>
      <c r="DQ306" s="71"/>
      <c r="DR306" s="71"/>
      <c r="DS306" s="71"/>
      <c r="DT306" s="71"/>
      <c r="DU306" s="71"/>
      <c r="DV306" s="71"/>
      <c r="DW306" s="71"/>
      <c r="DX306" s="71"/>
      <c r="DY306" s="71"/>
      <c r="DZ306" s="71"/>
      <c r="EA306" s="71"/>
      <c r="EB306" s="71"/>
      <c r="EC306" s="71"/>
      <c r="ED306" s="71"/>
      <c r="EE306" s="71"/>
      <c r="EF306" s="71"/>
      <c r="EG306" s="71"/>
      <c r="EH306" s="71"/>
      <c r="EI306" s="71"/>
      <c r="EJ306" s="71"/>
      <c r="EK306" s="71"/>
      <c r="EL306" s="71"/>
      <c r="EM306" s="71"/>
      <c r="EN306" s="71"/>
      <c r="EO306" s="71"/>
      <c r="EP306" s="71"/>
      <c r="EQ306" s="71"/>
      <c r="ER306" s="71"/>
      <c r="ES306" s="71"/>
      <c r="ET306" s="71"/>
      <c r="EU306" s="71"/>
    </row>
    <row r="307" spans="1:151" s="57" customFormat="1" ht="13.15" customHeight="1">
      <c r="A307" s="69"/>
      <c r="C307" s="109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1"/>
      <c r="BH307" s="71"/>
      <c r="BI307" s="71"/>
      <c r="BJ307" s="71"/>
      <c r="BK307" s="71"/>
      <c r="BL307" s="71"/>
      <c r="BM307" s="71"/>
      <c r="BN307" s="71"/>
      <c r="BO307" s="71"/>
      <c r="BP307" s="71"/>
      <c r="BQ307" s="71"/>
      <c r="BR307" s="71"/>
      <c r="BS307" s="71"/>
      <c r="BT307" s="71"/>
      <c r="BU307" s="71"/>
      <c r="BV307" s="71"/>
      <c r="BW307" s="71"/>
      <c r="BX307" s="71"/>
      <c r="BY307" s="71"/>
      <c r="BZ307" s="71"/>
      <c r="CA307" s="71"/>
      <c r="CB307" s="71"/>
      <c r="CC307" s="71"/>
      <c r="CD307" s="71"/>
      <c r="CE307" s="71"/>
      <c r="CF307" s="71"/>
      <c r="CG307" s="71"/>
      <c r="CH307" s="71"/>
      <c r="CI307" s="71"/>
      <c r="CJ307" s="71"/>
      <c r="CK307" s="71"/>
      <c r="CL307" s="71"/>
      <c r="CM307" s="71"/>
      <c r="CN307" s="71"/>
      <c r="CO307" s="71"/>
      <c r="CP307" s="71"/>
      <c r="CQ307" s="71"/>
      <c r="CR307" s="71"/>
      <c r="CS307" s="71"/>
      <c r="CT307" s="71"/>
      <c r="CU307" s="71"/>
      <c r="CV307" s="71"/>
      <c r="CW307" s="71"/>
      <c r="CX307" s="71"/>
      <c r="CY307" s="71"/>
      <c r="CZ307" s="71"/>
      <c r="DA307" s="71"/>
      <c r="DB307" s="71"/>
      <c r="DC307" s="71"/>
      <c r="DD307" s="71"/>
      <c r="DE307" s="71"/>
      <c r="DF307" s="71"/>
      <c r="DG307" s="71"/>
      <c r="DH307" s="71"/>
      <c r="DI307" s="71"/>
      <c r="DJ307" s="71"/>
      <c r="DK307" s="71"/>
      <c r="DL307" s="71"/>
      <c r="DM307" s="71"/>
      <c r="DN307" s="71"/>
      <c r="DO307" s="71"/>
      <c r="DP307" s="71"/>
      <c r="DQ307" s="71"/>
      <c r="DR307" s="71"/>
      <c r="DS307" s="71"/>
      <c r="DT307" s="71"/>
      <c r="DU307" s="71"/>
      <c r="DV307" s="71"/>
      <c r="DW307" s="71"/>
      <c r="DX307" s="71"/>
      <c r="DY307" s="71"/>
      <c r="DZ307" s="71"/>
      <c r="EA307" s="71"/>
      <c r="EB307" s="71"/>
      <c r="EC307" s="71"/>
      <c r="ED307" s="71"/>
      <c r="EE307" s="71"/>
      <c r="EF307" s="71"/>
      <c r="EG307" s="71"/>
      <c r="EH307" s="71"/>
      <c r="EI307" s="71"/>
      <c r="EJ307" s="71"/>
      <c r="EK307" s="71"/>
      <c r="EL307" s="71"/>
      <c r="EM307" s="71"/>
      <c r="EN307" s="71"/>
      <c r="EO307" s="71"/>
      <c r="EP307" s="71"/>
      <c r="EQ307" s="71"/>
      <c r="ER307" s="71"/>
      <c r="ES307" s="71"/>
      <c r="ET307" s="71"/>
      <c r="EU307" s="71"/>
    </row>
    <row r="308" spans="1:151" s="57" customFormat="1" ht="13.15" customHeight="1">
      <c r="A308" s="69"/>
      <c r="C308" s="109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  <c r="AW308" s="71"/>
      <c r="AX308" s="71"/>
      <c r="AY308" s="71"/>
      <c r="AZ308" s="71"/>
      <c r="BA308" s="71"/>
      <c r="BB308" s="71"/>
      <c r="BC308" s="71"/>
      <c r="BD308" s="71"/>
      <c r="BE308" s="71"/>
      <c r="BF308" s="71"/>
      <c r="BG308" s="71"/>
      <c r="BH308" s="71"/>
      <c r="BI308" s="71"/>
      <c r="BJ308" s="71"/>
      <c r="BK308" s="71"/>
      <c r="BL308" s="71"/>
      <c r="BM308" s="71"/>
      <c r="BN308" s="71"/>
      <c r="BO308" s="71"/>
      <c r="BP308" s="71"/>
      <c r="BQ308" s="71"/>
      <c r="BR308" s="71"/>
      <c r="BS308" s="71"/>
      <c r="BT308" s="71"/>
      <c r="BU308" s="71"/>
      <c r="BV308" s="71"/>
      <c r="BW308" s="71"/>
      <c r="BX308" s="71"/>
      <c r="BY308" s="71"/>
      <c r="BZ308" s="71"/>
      <c r="CA308" s="71"/>
      <c r="CB308" s="71"/>
      <c r="CC308" s="71"/>
      <c r="CD308" s="71"/>
      <c r="CE308" s="71"/>
      <c r="CF308" s="71"/>
      <c r="CG308" s="71"/>
      <c r="CH308" s="71"/>
      <c r="CI308" s="71"/>
      <c r="CJ308" s="71"/>
      <c r="CK308" s="71"/>
      <c r="CL308" s="71"/>
      <c r="CM308" s="71"/>
      <c r="CN308" s="71"/>
      <c r="CO308" s="71"/>
      <c r="CP308" s="71"/>
      <c r="CQ308" s="71"/>
      <c r="CR308" s="71"/>
      <c r="CS308" s="71"/>
      <c r="CT308" s="71"/>
      <c r="CU308" s="71"/>
      <c r="CV308" s="71"/>
      <c r="CW308" s="71"/>
      <c r="CX308" s="71"/>
      <c r="CY308" s="71"/>
      <c r="CZ308" s="71"/>
      <c r="DA308" s="71"/>
      <c r="DB308" s="71"/>
      <c r="DC308" s="71"/>
      <c r="DD308" s="71"/>
      <c r="DE308" s="71"/>
      <c r="DF308" s="71"/>
      <c r="DG308" s="71"/>
      <c r="DH308" s="71"/>
      <c r="DI308" s="71"/>
      <c r="DJ308" s="71"/>
      <c r="DK308" s="71"/>
      <c r="DL308" s="71"/>
      <c r="DM308" s="71"/>
      <c r="DN308" s="71"/>
      <c r="DO308" s="71"/>
      <c r="DP308" s="71"/>
      <c r="DQ308" s="71"/>
      <c r="DR308" s="71"/>
      <c r="DS308" s="71"/>
      <c r="DT308" s="71"/>
      <c r="DU308" s="71"/>
      <c r="DV308" s="71"/>
      <c r="DW308" s="71"/>
      <c r="DX308" s="71"/>
      <c r="DY308" s="71"/>
      <c r="DZ308" s="71"/>
      <c r="EA308" s="71"/>
      <c r="EB308" s="71"/>
      <c r="EC308" s="71"/>
      <c r="ED308" s="71"/>
      <c r="EE308" s="71"/>
      <c r="EF308" s="71"/>
      <c r="EG308" s="71"/>
      <c r="EH308" s="71"/>
      <c r="EI308" s="71"/>
      <c r="EJ308" s="71"/>
      <c r="EK308" s="71"/>
      <c r="EL308" s="71"/>
      <c r="EM308" s="71"/>
      <c r="EN308" s="71"/>
      <c r="EO308" s="71"/>
      <c r="EP308" s="71"/>
      <c r="EQ308" s="71"/>
      <c r="ER308" s="71"/>
      <c r="ES308" s="71"/>
      <c r="ET308" s="71"/>
      <c r="EU308" s="71"/>
    </row>
    <row r="309" spans="1:151" s="57" customFormat="1" ht="13.15" customHeight="1">
      <c r="A309" s="69"/>
      <c r="C309" s="109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  <c r="AW309" s="71"/>
      <c r="AX309" s="71"/>
      <c r="AY309" s="71"/>
      <c r="AZ309" s="71"/>
      <c r="BA309" s="71"/>
      <c r="BB309" s="71"/>
      <c r="BC309" s="71"/>
      <c r="BD309" s="71"/>
      <c r="BE309" s="71"/>
      <c r="BF309" s="71"/>
      <c r="BG309" s="71"/>
      <c r="BH309" s="71"/>
      <c r="BI309" s="71"/>
      <c r="BJ309" s="71"/>
      <c r="BK309" s="71"/>
      <c r="BL309" s="71"/>
      <c r="BM309" s="71"/>
      <c r="BN309" s="71"/>
      <c r="BO309" s="71"/>
      <c r="BP309" s="71"/>
      <c r="BQ309" s="71"/>
      <c r="BR309" s="71"/>
      <c r="BS309" s="71"/>
      <c r="BT309" s="71"/>
      <c r="BU309" s="71"/>
      <c r="BV309" s="71"/>
      <c r="BW309" s="71"/>
      <c r="BX309" s="71"/>
      <c r="BY309" s="71"/>
      <c r="BZ309" s="71"/>
      <c r="CA309" s="71"/>
      <c r="CB309" s="71"/>
      <c r="CC309" s="71"/>
      <c r="CD309" s="71"/>
      <c r="CE309" s="71"/>
      <c r="CF309" s="71"/>
      <c r="CG309" s="71"/>
      <c r="CH309" s="71"/>
      <c r="CI309" s="71"/>
      <c r="CJ309" s="71"/>
      <c r="CK309" s="71"/>
      <c r="CL309" s="71"/>
      <c r="CM309" s="71"/>
      <c r="CN309" s="71"/>
      <c r="CO309" s="71"/>
      <c r="CP309" s="71"/>
      <c r="CQ309" s="71"/>
      <c r="CR309" s="71"/>
      <c r="CS309" s="71"/>
      <c r="CT309" s="71"/>
      <c r="CU309" s="71"/>
      <c r="CV309" s="71"/>
      <c r="CW309" s="71"/>
      <c r="CX309" s="71"/>
      <c r="CY309" s="71"/>
      <c r="CZ309" s="71"/>
      <c r="DA309" s="71"/>
      <c r="DB309" s="71"/>
      <c r="DC309" s="71"/>
      <c r="DD309" s="71"/>
      <c r="DE309" s="71"/>
      <c r="DF309" s="71"/>
      <c r="DG309" s="71"/>
      <c r="DH309" s="71"/>
      <c r="DI309" s="71"/>
      <c r="DJ309" s="71"/>
      <c r="DK309" s="71"/>
      <c r="DL309" s="71"/>
      <c r="DM309" s="71"/>
      <c r="DN309" s="71"/>
      <c r="DO309" s="71"/>
      <c r="DP309" s="71"/>
      <c r="DQ309" s="71"/>
      <c r="DR309" s="71"/>
      <c r="DS309" s="71"/>
      <c r="DT309" s="71"/>
      <c r="DU309" s="71"/>
      <c r="DV309" s="71"/>
      <c r="DW309" s="71"/>
      <c r="DX309" s="71"/>
      <c r="DY309" s="71"/>
      <c r="DZ309" s="71"/>
      <c r="EA309" s="71"/>
      <c r="EB309" s="71"/>
      <c r="EC309" s="71"/>
      <c r="ED309" s="71"/>
      <c r="EE309" s="71"/>
      <c r="EF309" s="71"/>
      <c r="EG309" s="71"/>
      <c r="EH309" s="71"/>
      <c r="EI309" s="71"/>
      <c r="EJ309" s="71"/>
      <c r="EK309" s="71"/>
      <c r="EL309" s="71"/>
      <c r="EM309" s="71"/>
      <c r="EN309" s="71"/>
      <c r="EO309" s="71"/>
      <c r="EP309" s="71"/>
      <c r="EQ309" s="71"/>
      <c r="ER309" s="71"/>
      <c r="ES309" s="71"/>
      <c r="ET309" s="71"/>
      <c r="EU309" s="71"/>
    </row>
    <row r="310" spans="1:151" s="57" customFormat="1" ht="13.15" customHeight="1">
      <c r="A310" s="69"/>
      <c r="C310" s="109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  <c r="AW310" s="71"/>
      <c r="AX310" s="71"/>
      <c r="AY310" s="71"/>
      <c r="AZ310" s="71"/>
      <c r="BA310" s="71"/>
      <c r="BB310" s="71"/>
      <c r="BC310" s="71"/>
      <c r="BD310" s="71"/>
      <c r="BE310" s="71"/>
      <c r="BF310" s="71"/>
      <c r="BG310" s="71"/>
      <c r="BH310" s="71"/>
      <c r="BI310" s="71"/>
      <c r="BJ310" s="71"/>
      <c r="BK310" s="71"/>
      <c r="BL310" s="71"/>
      <c r="BM310" s="71"/>
      <c r="BN310" s="71"/>
      <c r="BO310" s="71"/>
      <c r="BP310" s="71"/>
      <c r="BQ310" s="71"/>
      <c r="BR310" s="71"/>
      <c r="BS310" s="71"/>
      <c r="BT310" s="71"/>
      <c r="BU310" s="71"/>
      <c r="BV310" s="71"/>
      <c r="BW310" s="71"/>
      <c r="BX310" s="71"/>
      <c r="BY310" s="71"/>
      <c r="BZ310" s="71"/>
      <c r="CA310" s="71"/>
      <c r="CB310" s="71"/>
      <c r="CC310" s="71"/>
      <c r="CD310" s="71"/>
      <c r="CE310" s="71"/>
      <c r="CF310" s="71"/>
      <c r="CG310" s="71"/>
      <c r="CH310" s="71"/>
      <c r="CI310" s="71"/>
      <c r="CJ310" s="71"/>
      <c r="CK310" s="71"/>
      <c r="CL310" s="71"/>
      <c r="CM310" s="71"/>
      <c r="CN310" s="71"/>
      <c r="CO310" s="71"/>
      <c r="CP310" s="71"/>
      <c r="CQ310" s="71"/>
      <c r="CR310" s="71"/>
      <c r="CS310" s="71"/>
      <c r="CT310" s="71"/>
      <c r="CU310" s="71"/>
      <c r="CV310" s="71"/>
      <c r="CW310" s="71"/>
      <c r="CX310" s="71"/>
      <c r="CY310" s="71"/>
      <c r="CZ310" s="71"/>
      <c r="DA310" s="71"/>
      <c r="DB310" s="71"/>
      <c r="DC310" s="71"/>
      <c r="DD310" s="71"/>
      <c r="DE310" s="71"/>
      <c r="DF310" s="71"/>
      <c r="DG310" s="71"/>
      <c r="DH310" s="71"/>
      <c r="DI310" s="71"/>
      <c r="DJ310" s="71"/>
      <c r="DK310" s="71"/>
      <c r="DL310" s="71"/>
      <c r="DM310" s="71"/>
      <c r="DN310" s="71"/>
      <c r="DO310" s="71"/>
      <c r="DP310" s="71"/>
      <c r="DQ310" s="71"/>
      <c r="DR310" s="71"/>
      <c r="DS310" s="71"/>
      <c r="DT310" s="71"/>
      <c r="DU310" s="71"/>
      <c r="DV310" s="71"/>
      <c r="DW310" s="71"/>
      <c r="DX310" s="71"/>
      <c r="DY310" s="71"/>
      <c r="DZ310" s="71"/>
      <c r="EA310" s="71"/>
      <c r="EB310" s="71"/>
      <c r="EC310" s="71"/>
      <c r="ED310" s="71"/>
      <c r="EE310" s="71"/>
      <c r="EF310" s="71"/>
      <c r="EG310" s="71"/>
      <c r="EH310" s="71"/>
      <c r="EI310" s="71"/>
      <c r="EJ310" s="71"/>
      <c r="EK310" s="71"/>
      <c r="EL310" s="71"/>
      <c r="EM310" s="71"/>
      <c r="EN310" s="71"/>
      <c r="EO310" s="71"/>
      <c r="EP310" s="71"/>
      <c r="EQ310" s="71"/>
      <c r="ER310" s="71"/>
      <c r="ES310" s="71"/>
      <c r="ET310" s="71"/>
      <c r="EU310" s="71"/>
    </row>
    <row r="311" spans="1:151" s="57" customFormat="1" ht="13.15" customHeight="1">
      <c r="A311" s="69"/>
      <c r="C311" s="109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  <c r="AW311" s="71"/>
      <c r="AX311" s="71"/>
      <c r="AY311" s="71"/>
      <c r="AZ311" s="71"/>
      <c r="BA311" s="71"/>
      <c r="BB311" s="71"/>
      <c r="BC311" s="71"/>
      <c r="BD311" s="71"/>
      <c r="BE311" s="71"/>
      <c r="BF311" s="71"/>
      <c r="BG311" s="71"/>
      <c r="BH311" s="71"/>
      <c r="BI311" s="71"/>
      <c r="BJ311" s="71"/>
      <c r="BK311" s="71"/>
      <c r="BL311" s="71"/>
      <c r="BM311" s="71"/>
      <c r="BN311" s="71"/>
      <c r="BO311" s="71"/>
      <c r="BP311" s="71"/>
      <c r="BQ311" s="71"/>
      <c r="BR311" s="71"/>
      <c r="BS311" s="71"/>
      <c r="BT311" s="71"/>
      <c r="BU311" s="71"/>
      <c r="BV311" s="71"/>
      <c r="BW311" s="71"/>
      <c r="BX311" s="71"/>
      <c r="BY311" s="71"/>
      <c r="BZ311" s="71"/>
      <c r="CA311" s="71"/>
      <c r="CB311" s="71"/>
      <c r="CC311" s="71"/>
      <c r="CD311" s="71"/>
      <c r="CE311" s="71"/>
      <c r="CF311" s="71"/>
      <c r="CG311" s="71"/>
      <c r="CH311" s="71"/>
      <c r="CI311" s="71"/>
      <c r="CJ311" s="71"/>
      <c r="CK311" s="71"/>
      <c r="CL311" s="71"/>
      <c r="CM311" s="71"/>
      <c r="CN311" s="71"/>
      <c r="CO311" s="71"/>
      <c r="CP311" s="71"/>
      <c r="CQ311" s="71"/>
      <c r="CR311" s="71"/>
      <c r="CS311" s="71"/>
      <c r="CT311" s="71"/>
      <c r="CU311" s="71"/>
      <c r="CV311" s="71"/>
      <c r="CW311" s="71"/>
      <c r="CX311" s="71"/>
      <c r="CY311" s="71"/>
      <c r="CZ311" s="71"/>
      <c r="DA311" s="71"/>
      <c r="DB311" s="71"/>
      <c r="DC311" s="71"/>
      <c r="DD311" s="71"/>
      <c r="DE311" s="71"/>
      <c r="DF311" s="71"/>
      <c r="DG311" s="71"/>
      <c r="DH311" s="71"/>
      <c r="DI311" s="71"/>
      <c r="DJ311" s="71"/>
      <c r="DK311" s="71"/>
      <c r="DL311" s="71"/>
      <c r="DM311" s="71"/>
      <c r="DN311" s="71"/>
      <c r="DO311" s="71"/>
      <c r="DP311" s="71"/>
      <c r="DQ311" s="71"/>
      <c r="DR311" s="71"/>
      <c r="DS311" s="71"/>
      <c r="DT311" s="71"/>
      <c r="DU311" s="71"/>
      <c r="DV311" s="71"/>
      <c r="DW311" s="71"/>
      <c r="DX311" s="71"/>
      <c r="DY311" s="71"/>
      <c r="DZ311" s="71"/>
      <c r="EA311" s="71"/>
      <c r="EB311" s="71"/>
      <c r="EC311" s="71"/>
      <c r="ED311" s="71"/>
      <c r="EE311" s="71"/>
      <c r="EF311" s="71"/>
      <c r="EG311" s="71"/>
      <c r="EH311" s="71"/>
      <c r="EI311" s="71"/>
      <c r="EJ311" s="71"/>
      <c r="EK311" s="71"/>
      <c r="EL311" s="71"/>
      <c r="EM311" s="71"/>
      <c r="EN311" s="71"/>
      <c r="EO311" s="71"/>
      <c r="EP311" s="71"/>
      <c r="EQ311" s="71"/>
      <c r="ER311" s="71"/>
      <c r="ES311" s="71"/>
      <c r="ET311" s="71"/>
      <c r="EU311" s="71"/>
    </row>
    <row r="312" spans="1:151" s="57" customFormat="1" ht="13.15" customHeight="1">
      <c r="A312" s="69"/>
      <c r="C312" s="109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  <c r="AW312" s="71"/>
      <c r="AX312" s="71"/>
      <c r="AY312" s="71"/>
      <c r="AZ312" s="71"/>
      <c r="BA312" s="71"/>
      <c r="BB312" s="71"/>
      <c r="BC312" s="71"/>
      <c r="BD312" s="71"/>
      <c r="BE312" s="71"/>
      <c r="BF312" s="71"/>
      <c r="BG312" s="71"/>
      <c r="BH312" s="71"/>
      <c r="BI312" s="71"/>
      <c r="BJ312" s="71"/>
      <c r="BK312" s="71"/>
      <c r="BL312" s="71"/>
      <c r="BM312" s="71"/>
      <c r="BN312" s="71"/>
      <c r="BO312" s="71"/>
      <c r="BP312" s="71"/>
      <c r="BQ312" s="71"/>
      <c r="BR312" s="71"/>
      <c r="BS312" s="71"/>
      <c r="BT312" s="71"/>
      <c r="BU312" s="71"/>
      <c r="BV312" s="71"/>
      <c r="BW312" s="71"/>
      <c r="BX312" s="71"/>
      <c r="BY312" s="71"/>
      <c r="BZ312" s="71"/>
      <c r="CA312" s="71"/>
      <c r="CB312" s="71"/>
      <c r="CC312" s="71"/>
      <c r="CD312" s="71"/>
      <c r="CE312" s="71"/>
      <c r="CF312" s="71"/>
      <c r="CG312" s="71"/>
      <c r="CH312" s="71"/>
      <c r="CI312" s="71"/>
      <c r="CJ312" s="71"/>
      <c r="CK312" s="71"/>
      <c r="CL312" s="71"/>
      <c r="CM312" s="71"/>
      <c r="CN312" s="71"/>
      <c r="CO312" s="71"/>
      <c r="CP312" s="71"/>
      <c r="CQ312" s="71"/>
      <c r="CR312" s="71"/>
      <c r="CS312" s="71"/>
      <c r="CT312" s="71"/>
      <c r="CU312" s="71"/>
      <c r="CV312" s="71"/>
      <c r="CW312" s="71"/>
      <c r="CX312" s="71"/>
      <c r="CY312" s="71"/>
      <c r="CZ312" s="71"/>
      <c r="DA312" s="71"/>
      <c r="DB312" s="71"/>
      <c r="DC312" s="71"/>
      <c r="DD312" s="71"/>
      <c r="DE312" s="71"/>
      <c r="DF312" s="71"/>
      <c r="DG312" s="71"/>
      <c r="DH312" s="71"/>
      <c r="DI312" s="71"/>
      <c r="DJ312" s="71"/>
      <c r="DK312" s="71"/>
      <c r="DL312" s="71"/>
      <c r="DM312" s="71"/>
      <c r="DN312" s="71"/>
      <c r="DO312" s="71"/>
      <c r="DP312" s="71"/>
      <c r="DQ312" s="71"/>
      <c r="DR312" s="71"/>
      <c r="DS312" s="71"/>
      <c r="DT312" s="71"/>
      <c r="DU312" s="71"/>
      <c r="DV312" s="71"/>
      <c r="DW312" s="71"/>
      <c r="DX312" s="71"/>
      <c r="DY312" s="71"/>
      <c r="DZ312" s="71"/>
      <c r="EA312" s="71"/>
      <c r="EB312" s="71"/>
      <c r="EC312" s="71"/>
      <c r="ED312" s="71"/>
      <c r="EE312" s="71"/>
      <c r="EF312" s="71"/>
      <c r="EG312" s="71"/>
      <c r="EH312" s="71"/>
      <c r="EI312" s="71"/>
      <c r="EJ312" s="71"/>
      <c r="EK312" s="71"/>
      <c r="EL312" s="71"/>
      <c r="EM312" s="71"/>
      <c r="EN312" s="71"/>
      <c r="EO312" s="71"/>
      <c r="EP312" s="71"/>
      <c r="EQ312" s="71"/>
      <c r="ER312" s="71"/>
      <c r="ES312" s="71"/>
      <c r="ET312" s="71"/>
      <c r="EU312" s="71"/>
    </row>
    <row r="313" spans="1:151" s="57" customFormat="1" ht="13.15" customHeight="1">
      <c r="A313" s="69"/>
      <c r="C313" s="109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  <c r="AW313" s="71"/>
      <c r="AX313" s="71"/>
      <c r="AY313" s="71"/>
      <c r="AZ313" s="71"/>
      <c r="BA313" s="71"/>
      <c r="BB313" s="71"/>
      <c r="BC313" s="71"/>
      <c r="BD313" s="71"/>
      <c r="BE313" s="71"/>
      <c r="BF313" s="71"/>
      <c r="BG313" s="71"/>
      <c r="BH313" s="71"/>
      <c r="BI313" s="71"/>
      <c r="BJ313" s="71"/>
      <c r="BK313" s="71"/>
      <c r="BL313" s="71"/>
      <c r="BM313" s="71"/>
      <c r="BN313" s="71"/>
      <c r="BO313" s="71"/>
      <c r="BP313" s="71"/>
      <c r="BQ313" s="71"/>
      <c r="BR313" s="71"/>
      <c r="BS313" s="71"/>
      <c r="BT313" s="71"/>
      <c r="BU313" s="71"/>
      <c r="BV313" s="71"/>
      <c r="BW313" s="71"/>
      <c r="BX313" s="71"/>
      <c r="BY313" s="71"/>
      <c r="BZ313" s="71"/>
      <c r="CA313" s="71"/>
      <c r="CB313" s="71"/>
      <c r="CC313" s="71"/>
      <c r="CD313" s="71"/>
      <c r="CE313" s="71"/>
      <c r="CF313" s="71"/>
      <c r="CG313" s="71"/>
      <c r="CH313" s="71"/>
      <c r="CI313" s="71"/>
      <c r="CJ313" s="71"/>
      <c r="CK313" s="71"/>
      <c r="CL313" s="71"/>
      <c r="CM313" s="71"/>
      <c r="CN313" s="71"/>
      <c r="CO313" s="71"/>
      <c r="CP313" s="71"/>
      <c r="CQ313" s="71"/>
      <c r="CR313" s="71"/>
      <c r="CS313" s="71"/>
      <c r="CT313" s="71"/>
      <c r="CU313" s="71"/>
      <c r="CV313" s="71"/>
      <c r="CW313" s="71"/>
      <c r="CX313" s="71"/>
      <c r="CY313" s="71"/>
      <c r="CZ313" s="71"/>
      <c r="DA313" s="71"/>
      <c r="DB313" s="71"/>
      <c r="DC313" s="71"/>
      <c r="DD313" s="71"/>
      <c r="DE313" s="71"/>
      <c r="DF313" s="71"/>
      <c r="DG313" s="71"/>
      <c r="DH313" s="71"/>
      <c r="DI313" s="71"/>
      <c r="DJ313" s="71"/>
      <c r="DK313" s="71"/>
      <c r="DL313" s="71"/>
      <c r="DM313" s="71"/>
      <c r="DN313" s="71"/>
      <c r="DO313" s="71"/>
      <c r="DP313" s="71"/>
      <c r="DQ313" s="71"/>
      <c r="DR313" s="71"/>
      <c r="DS313" s="71"/>
      <c r="DT313" s="71"/>
      <c r="DU313" s="71"/>
      <c r="DV313" s="71"/>
      <c r="DW313" s="71"/>
      <c r="DX313" s="71"/>
      <c r="DY313" s="71"/>
      <c r="DZ313" s="71"/>
      <c r="EA313" s="71"/>
      <c r="EB313" s="71"/>
      <c r="EC313" s="71"/>
      <c r="ED313" s="71"/>
      <c r="EE313" s="71"/>
      <c r="EF313" s="71"/>
      <c r="EG313" s="71"/>
      <c r="EH313" s="71"/>
      <c r="EI313" s="71"/>
      <c r="EJ313" s="71"/>
      <c r="EK313" s="71"/>
      <c r="EL313" s="71"/>
      <c r="EM313" s="71"/>
      <c r="EN313" s="71"/>
      <c r="EO313" s="71"/>
      <c r="EP313" s="71"/>
      <c r="EQ313" s="71"/>
      <c r="ER313" s="71"/>
      <c r="ES313" s="71"/>
      <c r="ET313" s="71"/>
      <c r="EU313" s="71"/>
    </row>
    <row r="314" spans="1:151" s="57" customFormat="1" ht="13.15" customHeight="1">
      <c r="A314" s="69"/>
      <c r="C314" s="109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  <c r="AW314" s="71"/>
      <c r="AX314" s="71"/>
      <c r="AY314" s="71"/>
      <c r="AZ314" s="71"/>
      <c r="BA314" s="71"/>
      <c r="BB314" s="71"/>
      <c r="BC314" s="71"/>
      <c r="BD314" s="71"/>
      <c r="BE314" s="71"/>
      <c r="BF314" s="71"/>
      <c r="BG314" s="71"/>
      <c r="BH314" s="71"/>
      <c r="BI314" s="71"/>
      <c r="BJ314" s="71"/>
      <c r="BK314" s="71"/>
      <c r="BL314" s="71"/>
      <c r="BM314" s="71"/>
      <c r="BN314" s="71"/>
      <c r="BO314" s="71"/>
      <c r="BP314" s="71"/>
      <c r="BQ314" s="71"/>
      <c r="BR314" s="71"/>
      <c r="BS314" s="71"/>
      <c r="BT314" s="71"/>
      <c r="BU314" s="71"/>
      <c r="BV314" s="71"/>
      <c r="BW314" s="71"/>
      <c r="BX314" s="71"/>
      <c r="BY314" s="71"/>
      <c r="BZ314" s="71"/>
      <c r="CA314" s="71"/>
      <c r="CB314" s="71"/>
      <c r="CC314" s="71"/>
      <c r="CD314" s="71"/>
      <c r="CE314" s="71"/>
      <c r="CF314" s="71"/>
      <c r="CG314" s="71"/>
      <c r="CH314" s="71"/>
      <c r="CI314" s="71"/>
      <c r="CJ314" s="71"/>
      <c r="CK314" s="71"/>
      <c r="CL314" s="71"/>
      <c r="CM314" s="71"/>
      <c r="CN314" s="71"/>
      <c r="CO314" s="71"/>
      <c r="CP314" s="71"/>
      <c r="CQ314" s="71"/>
      <c r="CR314" s="71"/>
      <c r="CS314" s="71"/>
      <c r="CT314" s="71"/>
      <c r="CU314" s="71"/>
      <c r="CV314" s="71"/>
      <c r="CW314" s="71"/>
      <c r="CX314" s="71"/>
      <c r="CY314" s="71"/>
      <c r="CZ314" s="71"/>
      <c r="DA314" s="71"/>
      <c r="DB314" s="71"/>
      <c r="DC314" s="71"/>
      <c r="DD314" s="71"/>
      <c r="DE314" s="71"/>
      <c r="DF314" s="71"/>
      <c r="DG314" s="71"/>
      <c r="DH314" s="71"/>
      <c r="DI314" s="71"/>
      <c r="DJ314" s="71"/>
      <c r="DK314" s="71"/>
      <c r="DL314" s="71"/>
      <c r="DM314" s="71"/>
      <c r="DN314" s="71"/>
      <c r="DO314" s="71"/>
      <c r="DP314" s="71"/>
      <c r="DQ314" s="71"/>
      <c r="DR314" s="71"/>
      <c r="DS314" s="71"/>
      <c r="DT314" s="71"/>
      <c r="DU314" s="71"/>
      <c r="DV314" s="71"/>
      <c r="DW314" s="71"/>
      <c r="DX314" s="71"/>
      <c r="DY314" s="71"/>
      <c r="DZ314" s="71"/>
      <c r="EA314" s="71"/>
      <c r="EB314" s="71"/>
      <c r="EC314" s="71"/>
      <c r="ED314" s="71"/>
      <c r="EE314" s="71"/>
      <c r="EF314" s="71"/>
      <c r="EG314" s="71"/>
      <c r="EH314" s="71"/>
      <c r="EI314" s="71"/>
      <c r="EJ314" s="71"/>
      <c r="EK314" s="71"/>
      <c r="EL314" s="71"/>
      <c r="EM314" s="71"/>
      <c r="EN314" s="71"/>
      <c r="EO314" s="71"/>
      <c r="EP314" s="71"/>
      <c r="EQ314" s="71"/>
      <c r="ER314" s="71"/>
      <c r="ES314" s="71"/>
      <c r="ET314" s="71"/>
      <c r="EU314" s="71"/>
    </row>
    <row r="315" spans="1:151" s="57" customFormat="1" ht="13.15" customHeight="1">
      <c r="A315" s="69"/>
      <c r="C315" s="109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1"/>
      <c r="BH315" s="71"/>
      <c r="BI315" s="71"/>
      <c r="BJ315" s="71"/>
      <c r="BK315" s="71"/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  <c r="CJ315" s="71"/>
      <c r="CK315" s="71"/>
      <c r="CL315" s="71"/>
      <c r="CM315" s="71"/>
      <c r="CN315" s="71"/>
      <c r="CO315" s="71"/>
      <c r="CP315" s="71"/>
      <c r="CQ315" s="71"/>
      <c r="CR315" s="71"/>
      <c r="CS315" s="71"/>
      <c r="CT315" s="71"/>
      <c r="CU315" s="71"/>
      <c r="CV315" s="71"/>
      <c r="CW315" s="71"/>
      <c r="CX315" s="71"/>
      <c r="CY315" s="71"/>
      <c r="CZ315" s="71"/>
      <c r="DA315" s="71"/>
      <c r="DB315" s="71"/>
      <c r="DC315" s="71"/>
      <c r="DD315" s="71"/>
      <c r="DE315" s="71"/>
      <c r="DF315" s="71"/>
      <c r="DG315" s="71"/>
      <c r="DH315" s="71"/>
      <c r="DI315" s="71"/>
      <c r="DJ315" s="71"/>
      <c r="DK315" s="71"/>
      <c r="DL315" s="71"/>
      <c r="DM315" s="71"/>
      <c r="DN315" s="71"/>
      <c r="DO315" s="71"/>
      <c r="DP315" s="71"/>
      <c r="DQ315" s="71"/>
      <c r="DR315" s="71"/>
      <c r="DS315" s="71"/>
      <c r="DT315" s="71"/>
      <c r="DU315" s="71"/>
      <c r="DV315" s="71"/>
      <c r="DW315" s="71"/>
      <c r="DX315" s="71"/>
      <c r="DY315" s="71"/>
      <c r="DZ315" s="71"/>
      <c r="EA315" s="71"/>
      <c r="EB315" s="71"/>
      <c r="EC315" s="71"/>
      <c r="ED315" s="71"/>
      <c r="EE315" s="71"/>
      <c r="EF315" s="71"/>
      <c r="EG315" s="71"/>
      <c r="EH315" s="71"/>
      <c r="EI315" s="71"/>
      <c r="EJ315" s="71"/>
      <c r="EK315" s="71"/>
      <c r="EL315" s="71"/>
      <c r="EM315" s="71"/>
      <c r="EN315" s="71"/>
      <c r="EO315" s="71"/>
      <c r="EP315" s="71"/>
      <c r="EQ315" s="71"/>
      <c r="ER315" s="71"/>
      <c r="ES315" s="71"/>
      <c r="ET315" s="71"/>
      <c r="EU315" s="71"/>
    </row>
    <row r="316" spans="1:151" s="57" customFormat="1" ht="13.15" customHeight="1">
      <c r="A316" s="69"/>
      <c r="C316" s="109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/>
      <c r="BJ316" s="71"/>
      <c r="BK316" s="71"/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/>
      <c r="CQ316" s="71"/>
      <c r="CR316" s="71"/>
      <c r="CS316" s="71"/>
      <c r="CT316" s="71"/>
      <c r="CU316" s="71"/>
      <c r="CV316" s="71"/>
      <c r="CW316" s="71"/>
      <c r="CX316" s="71"/>
      <c r="CY316" s="71"/>
      <c r="CZ316" s="71"/>
      <c r="DA316" s="71"/>
      <c r="DB316" s="71"/>
      <c r="DC316" s="71"/>
      <c r="DD316" s="71"/>
      <c r="DE316" s="71"/>
      <c r="DF316" s="71"/>
      <c r="DG316" s="71"/>
      <c r="DH316" s="71"/>
      <c r="DI316" s="71"/>
      <c r="DJ316" s="71"/>
      <c r="DK316" s="71"/>
      <c r="DL316" s="71"/>
      <c r="DM316" s="71"/>
      <c r="DN316" s="71"/>
      <c r="DO316" s="71"/>
      <c r="DP316" s="71"/>
      <c r="DQ316" s="71"/>
      <c r="DR316" s="71"/>
      <c r="DS316" s="71"/>
      <c r="DT316" s="71"/>
      <c r="DU316" s="71"/>
      <c r="DV316" s="71"/>
      <c r="DW316" s="71"/>
      <c r="DX316" s="71"/>
      <c r="DY316" s="71"/>
      <c r="DZ316" s="71"/>
      <c r="EA316" s="71"/>
      <c r="EB316" s="71"/>
      <c r="EC316" s="71"/>
      <c r="ED316" s="71"/>
      <c r="EE316" s="71"/>
      <c r="EF316" s="71"/>
      <c r="EG316" s="71"/>
      <c r="EH316" s="71"/>
      <c r="EI316" s="71"/>
      <c r="EJ316" s="71"/>
      <c r="EK316" s="71"/>
      <c r="EL316" s="71"/>
      <c r="EM316" s="71"/>
      <c r="EN316" s="71"/>
      <c r="EO316" s="71"/>
      <c r="EP316" s="71"/>
      <c r="EQ316" s="71"/>
      <c r="ER316" s="71"/>
      <c r="ES316" s="71"/>
      <c r="ET316" s="71"/>
      <c r="EU316" s="71"/>
    </row>
    <row r="317" spans="1:151" s="57" customFormat="1" ht="13.15" customHeight="1">
      <c r="A317" s="69"/>
      <c r="C317" s="109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1"/>
      <c r="BH317" s="71"/>
      <c r="BI317" s="71"/>
      <c r="BJ317" s="71"/>
      <c r="BK317" s="71"/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  <c r="CJ317" s="71"/>
      <c r="CK317" s="71"/>
      <c r="CL317" s="71"/>
      <c r="CM317" s="71"/>
      <c r="CN317" s="71"/>
      <c r="CO317" s="71"/>
      <c r="CP317" s="71"/>
      <c r="CQ317" s="71"/>
      <c r="CR317" s="71"/>
      <c r="CS317" s="71"/>
      <c r="CT317" s="71"/>
      <c r="CU317" s="71"/>
      <c r="CV317" s="71"/>
      <c r="CW317" s="71"/>
      <c r="CX317" s="71"/>
      <c r="CY317" s="71"/>
      <c r="CZ317" s="71"/>
      <c r="DA317" s="71"/>
      <c r="DB317" s="71"/>
      <c r="DC317" s="71"/>
      <c r="DD317" s="71"/>
      <c r="DE317" s="71"/>
      <c r="DF317" s="71"/>
      <c r="DG317" s="71"/>
      <c r="DH317" s="71"/>
      <c r="DI317" s="71"/>
      <c r="DJ317" s="71"/>
      <c r="DK317" s="71"/>
      <c r="DL317" s="71"/>
      <c r="DM317" s="71"/>
      <c r="DN317" s="71"/>
      <c r="DO317" s="71"/>
      <c r="DP317" s="71"/>
      <c r="DQ317" s="71"/>
      <c r="DR317" s="71"/>
      <c r="DS317" s="71"/>
      <c r="DT317" s="71"/>
      <c r="DU317" s="71"/>
      <c r="DV317" s="71"/>
      <c r="DW317" s="71"/>
      <c r="DX317" s="71"/>
      <c r="DY317" s="71"/>
      <c r="DZ317" s="71"/>
      <c r="EA317" s="71"/>
      <c r="EB317" s="71"/>
      <c r="EC317" s="71"/>
      <c r="ED317" s="71"/>
      <c r="EE317" s="71"/>
      <c r="EF317" s="71"/>
      <c r="EG317" s="71"/>
      <c r="EH317" s="71"/>
      <c r="EI317" s="71"/>
      <c r="EJ317" s="71"/>
      <c r="EK317" s="71"/>
      <c r="EL317" s="71"/>
      <c r="EM317" s="71"/>
      <c r="EN317" s="71"/>
      <c r="EO317" s="71"/>
      <c r="EP317" s="71"/>
      <c r="EQ317" s="71"/>
      <c r="ER317" s="71"/>
      <c r="ES317" s="71"/>
      <c r="ET317" s="71"/>
      <c r="EU317" s="71"/>
    </row>
    <row r="318" spans="1:151" s="57" customFormat="1" ht="13.15" customHeight="1">
      <c r="A318" s="69"/>
      <c r="C318" s="109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/>
      <c r="BJ318" s="71"/>
      <c r="BK318" s="71"/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/>
      <c r="CQ318" s="71"/>
      <c r="CR318" s="71"/>
      <c r="CS318" s="71"/>
      <c r="CT318" s="71"/>
      <c r="CU318" s="71"/>
      <c r="CV318" s="71"/>
      <c r="CW318" s="71"/>
      <c r="CX318" s="71"/>
      <c r="CY318" s="71"/>
      <c r="CZ318" s="71"/>
      <c r="DA318" s="71"/>
      <c r="DB318" s="71"/>
      <c r="DC318" s="71"/>
      <c r="DD318" s="71"/>
      <c r="DE318" s="71"/>
      <c r="DF318" s="71"/>
      <c r="DG318" s="71"/>
      <c r="DH318" s="71"/>
      <c r="DI318" s="71"/>
      <c r="DJ318" s="71"/>
      <c r="DK318" s="71"/>
      <c r="DL318" s="71"/>
      <c r="DM318" s="71"/>
      <c r="DN318" s="71"/>
      <c r="DO318" s="71"/>
      <c r="DP318" s="71"/>
      <c r="DQ318" s="71"/>
      <c r="DR318" s="71"/>
      <c r="DS318" s="71"/>
      <c r="DT318" s="71"/>
      <c r="DU318" s="71"/>
      <c r="DV318" s="71"/>
      <c r="DW318" s="71"/>
      <c r="DX318" s="71"/>
      <c r="DY318" s="71"/>
      <c r="DZ318" s="71"/>
      <c r="EA318" s="71"/>
      <c r="EB318" s="71"/>
      <c r="EC318" s="71"/>
      <c r="ED318" s="71"/>
      <c r="EE318" s="71"/>
      <c r="EF318" s="71"/>
      <c r="EG318" s="71"/>
      <c r="EH318" s="71"/>
      <c r="EI318" s="71"/>
      <c r="EJ318" s="71"/>
      <c r="EK318" s="71"/>
      <c r="EL318" s="71"/>
      <c r="EM318" s="71"/>
      <c r="EN318" s="71"/>
      <c r="EO318" s="71"/>
      <c r="EP318" s="71"/>
      <c r="EQ318" s="71"/>
      <c r="ER318" s="71"/>
      <c r="ES318" s="71"/>
      <c r="ET318" s="71"/>
      <c r="EU318" s="71"/>
    </row>
    <row r="319" spans="1:151" s="57" customFormat="1" ht="13.15" customHeight="1">
      <c r="A319" s="69"/>
      <c r="C319" s="109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/>
      <c r="BJ319" s="71"/>
      <c r="BK319" s="71"/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/>
      <c r="CQ319" s="71"/>
      <c r="CR319" s="71"/>
      <c r="CS319" s="71"/>
      <c r="CT319" s="71"/>
      <c r="CU319" s="71"/>
      <c r="CV319" s="71"/>
      <c r="CW319" s="71"/>
      <c r="CX319" s="71"/>
      <c r="CY319" s="71"/>
      <c r="CZ319" s="71"/>
      <c r="DA319" s="71"/>
      <c r="DB319" s="71"/>
      <c r="DC319" s="71"/>
      <c r="DD319" s="71"/>
      <c r="DE319" s="71"/>
      <c r="DF319" s="71"/>
      <c r="DG319" s="71"/>
      <c r="DH319" s="71"/>
      <c r="DI319" s="71"/>
      <c r="DJ319" s="71"/>
      <c r="DK319" s="71"/>
      <c r="DL319" s="71"/>
      <c r="DM319" s="71"/>
      <c r="DN319" s="71"/>
      <c r="DO319" s="71"/>
      <c r="DP319" s="71"/>
      <c r="DQ319" s="71"/>
      <c r="DR319" s="71"/>
      <c r="DS319" s="71"/>
      <c r="DT319" s="71"/>
      <c r="DU319" s="71"/>
      <c r="DV319" s="71"/>
      <c r="DW319" s="71"/>
      <c r="DX319" s="71"/>
      <c r="DY319" s="71"/>
      <c r="DZ319" s="71"/>
      <c r="EA319" s="71"/>
      <c r="EB319" s="71"/>
      <c r="EC319" s="71"/>
      <c r="ED319" s="71"/>
      <c r="EE319" s="71"/>
      <c r="EF319" s="71"/>
      <c r="EG319" s="71"/>
      <c r="EH319" s="71"/>
      <c r="EI319" s="71"/>
      <c r="EJ319" s="71"/>
      <c r="EK319" s="71"/>
      <c r="EL319" s="71"/>
      <c r="EM319" s="71"/>
      <c r="EN319" s="71"/>
      <c r="EO319" s="71"/>
      <c r="EP319" s="71"/>
      <c r="EQ319" s="71"/>
      <c r="ER319" s="71"/>
      <c r="ES319" s="71"/>
      <c r="ET319" s="71"/>
      <c r="EU319" s="71"/>
    </row>
    <row r="320" spans="1:151" s="57" customFormat="1" ht="13.15" customHeight="1">
      <c r="A320" s="69"/>
      <c r="C320" s="109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/>
      <c r="BJ320" s="71"/>
      <c r="BK320" s="71"/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/>
      <c r="CQ320" s="71"/>
      <c r="CR320" s="71"/>
      <c r="CS320" s="71"/>
      <c r="CT320" s="71"/>
      <c r="CU320" s="71"/>
      <c r="CV320" s="71"/>
      <c r="CW320" s="71"/>
      <c r="CX320" s="71"/>
      <c r="CY320" s="71"/>
      <c r="CZ320" s="71"/>
      <c r="DA320" s="71"/>
      <c r="DB320" s="71"/>
      <c r="DC320" s="71"/>
      <c r="DD320" s="71"/>
      <c r="DE320" s="71"/>
      <c r="DF320" s="71"/>
      <c r="DG320" s="71"/>
      <c r="DH320" s="71"/>
      <c r="DI320" s="71"/>
      <c r="DJ320" s="71"/>
      <c r="DK320" s="71"/>
      <c r="DL320" s="71"/>
      <c r="DM320" s="71"/>
      <c r="DN320" s="71"/>
      <c r="DO320" s="71"/>
      <c r="DP320" s="71"/>
      <c r="DQ320" s="71"/>
      <c r="DR320" s="71"/>
      <c r="DS320" s="71"/>
      <c r="DT320" s="71"/>
      <c r="DU320" s="71"/>
      <c r="DV320" s="71"/>
      <c r="DW320" s="71"/>
      <c r="DX320" s="71"/>
      <c r="DY320" s="71"/>
      <c r="DZ320" s="71"/>
      <c r="EA320" s="71"/>
      <c r="EB320" s="71"/>
      <c r="EC320" s="71"/>
      <c r="ED320" s="71"/>
      <c r="EE320" s="71"/>
      <c r="EF320" s="71"/>
      <c r="EG320" s="71"/>
      <c r="EH320" s="71"/>
      <c r="EI320" s="71"/>
      <c r="EJ320" s="71"/>
      <c r="EK320" s="71"/>
      <c r="EL320" s="71"/>
      <c r="EM320" s="71"/>
      <c r="EN320" s="71"/>
      <c r="EO320" s="71"/>
      <c r="EP320" s="71"/>
      <c r="EQ320" s="71"/>
      <c r="ER320" s="71"/>
      <c r="ES320" s="71"/>
      <c r="ET320" s="71"/>
      <c r="EU320" s="71"/>
    </row>
    <row r="321" spans="1:151" s="57" customFormat="1" ht="13.15" customHeight="1">
      <c r="A321" s="69"/>
      <c r="C321" s="109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/>
      <c r="BJ321" s="71"/>
      <c r="BK321" s="71"/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71"/>
      <c r="CJ321" s="71"/>
      <c r="CK321" s="71"/>
      <c r="CL321" s="71"/>
      <c r="CM321" s="71"/>
      <c r="CN321" s="71"/>
      <c r="CO321" s="71"/>
      <c r="CP321" s="71"/>
      <c r="CQ321" s="71"/>
      <c r="CR321" s="71"/>
      <c r="CS321" s="71"/>
      <c r="CT321" s="71"/>
      <c r="CU321" s="71"/>
      <c r="CV321" s="71"/>
      <c r="CW321" s="71"/>
      <c r="CX321" s="71"/>
      <c r="CY321" s="71"/>
      <c r="CZ321" s="71"/>
      <c r="DA321" s="71"/>
      <c r="DB321" s="71"/>
      <c r="DC321" s="71"/>
      <c r="DD321" s="71"/>
      <c r="DE321" s="71"/>
      <c r="DF321" s="71"/>
      <c r="DG321" s="71"/>
      <c r="DH321" s="71"/>
      <c r="DI321" s="71"/>
      <c r="DJ321" s="71"/>
      <c r="DK321" s="71"/>
      <c r="DL321" s="71"/>
      <c r="DM321" s="71"/>
      <c r="DN321" s="71"/>
      <c r="DO321" s="71"/>
      <c r="DP321" s="71"/>
      <c r="DQ321" s="71"/>
      <c r="DR321" s="71"/>
      <c r="DS321" s="71"/>
      <c r="DT321" s="71"/>
      <c r="DU321" s="71"/>
      <c r="DV321" s="71"/>
      <c r="DW321" s="71"/>
      <c r="DX321" s="71"/>
      <c r="DY321" s="71"/>
      <c r="DZ321" s="71"/>
      <c r="EA321" s="71"/>
      <c r="EB321" s="71"/>
      <c r="EC321" s="71"/>
      <c r="ED321" s="71"/>
      <c r="EE321" s="71"/>
      <c r="EF321" s="71"/>
      <c r="EG321" s="71"/>
      <c r="EH321" s="71"/>
      <c r="EI321" s="71"/>
      <c r="EJ321" s="71"/>
      <c r="EK321" s="71"/>
      <c r="EL321" s="71"/>
      <c r="EM321" s="71"/>
      <c r="EN321" s="71"/>
      <c r="EO321" s="71"/>
      <c r="EP321" s="71"/>
      <c r="EQ321" s="71"/>
      <c r="ER321" s="71"/>
      <c r="ES321" s="71"/>
      <c r="ET321" s="71"/>
      <c r="EU321" s="71"/>
    </row>
    <row r="322" spans="1:151" s="57" customFormat="1" ht="13.15" customHeight="1">
      <c r="A322" s="69"/>
      <c r="C322" s="109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/>
      <c r="BJ322" s="71"/>
      <c r="BK322" s="71"/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71"/>
      <c r="CJ322" s="71"/>
      <c r="CK322" s="71"/>
      <c r="CL322" s="71"/>
      <c r="CM322" s="71"/>
      <c r="CN322" s="71"/>
      <c r="CO322" s="71"/>
      <c r="CP322" s="71"/>
      <c r="CQ322" s="71"/>
      <c r="CR322" s="71"/>
      <c r="CS322" s="71"/>
      <c r="CT322" s="71"/>
      <c r="CU322" s="71"/>
      <c r="CV322" s="71"/>
      <c r="CW322" s="71"/>
      <c r="CX322" s="71"/>
      <c r="CY322" s="71"/>
      <c r="CZ322" s="71"/>
      <c r="DA322" s="71"/>
      <c r="DB322" s="71"/>
      <c r="DC322" s="71"/>
      <c r="DD322" s="71"/>
      <c r="DE322" s="71"/>
      <c r="DF322" s="71"/>
      <c r="DG322" s="71"/>
      <c r="DH322" s="71"/>
      <c r="DI322" s="71"/>
      <c r="DJ322" s="71"/>
      <c r="DK322" s="71"/>
      <c r="DL322" s="71"/>
      <c r="DM322" s="71"/>
      <c r="DN322" s="71"/>
      <c r="DO322" s="71"/>
      <c r="DP322" s="71"/>
      <c r="DQ322" s="71"/>
      <c r="DR322" s="71"/>
      <c r="DS322" s="71"/>
      <c r="DT322" s="71"/>
      <c r="DU322" s="71"/>
      <c r="DV322" s="71"/>
      <c r="DW322" s="71"/>
      <c r="DX322" s="71"/>
      <c r="DY322" s="71"/>
      <c r="DZ322" s="71"/>
      <c r="EA322" s="71"/>
      <c r="EB322" s="71"/>
      <c r="EC322" s="71"/>
      <c r="ED322" s="71"/>
      <c r="EE322" s="71"/>
      <c r="EF322" s="71"/>
      <c r="EG322" s="71"/>
      <c r="EH322" s="71"/>
      <c r="EI322" s="71"/>
      <c r="EJ322" s="71"/>
      <c r="EK322" s="71"/>
      <c r="EL322" s="71"/>
      <c r="EM322" s="71"/>
      <c r="EN322" s="71"/>
      <c r="EO322" s="71"/>
      <c r="EP322" s="71"/>
      <c r="EQ322" s="71"/>
      <c r="ER322" s="71"/>
      <c r="ES322" s="71"/>
      <c r="ET322" s="71"/>
      <c r="EU322" s="71"/>
    </row>
    <row r="323" spans="1:151" s="57" customFormat="1" ht="13.15" customHeight="1">
      <c r="A323" s="69"/>
      <c r="C323" s="109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/>
      <c r="BJ323" s="71"/>
      <c r="BK323" s="71"/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/>
      <c r="CQ323" s="71"/>
      <c r="CR323" s="71"/>
      <c r="CS323" s="71"/>
      <c r="CT323" s="71"/>
      <c r="CU323" s="71"/>
      <c r="CV323" s="71"/>
      <c r="CW323" s="71"/>
      <c r="CX323" s="71"/>
      <c r="CY323" s="71"/>
      <c r="CZ323" s="71"/>
      <c r="DA323" s="71"/>
      <c r="DB323" s="71"/>
      <c r="DC323" s="71"/>
      <c r="DD323" s="71"/>
      <c r="DE323" s="71"/>
      <c r="DF323" s="71"/>
      <c r="DG323" s="71"/>
      <c r="DH323" s="71"/>
      <c r="DI323" s="71"/>
      <c r="DJ323" s="71"/>
      <c r="DK323" s="71"/>
      <c r="DL323" s="71"/>
      <c r="DM323" s="71"/>
      <c r="DN323" s="71"/>
      <c r="DO323" s="71"/>
      <c r="DP323" s="71"/>
      <c r="DQ323" s="71"/>
      <c r="DR323" s="71"/>
      <c r="DS323" s="71"/>
      <c r="DT323" s="71"/>
      <c r="DU323" s="71"/>
      <c r="DV323" s="71"/>
      <c r="DW323" s="71"/>
      <c r="DX323" s="71"/>
      <c r="DY323" s="71"/>
      <c r="DZ323" s="71"/>
      <c r="EA323" s="71"/>
      <c r="EB323" s="71"/>
      <c r="EC323" s="71"/>
      <c r="ED323" s="71"/>
      <c r="EE323" s="71"/>
      <c r="EF323" s="71"/>
      <c r="EG323" s="71"/>
      <c r="EH323" s="71"/>
      <c r="EI323" s="71"/>
      <c r="EJ323" s="71"/>
      <c r="EK323" s="71"/>
      <c r="EL323" s="71"/>
      <c r="EM323" s="71"/>
      <c r="EN323" s="71"/>
      <c r="EO323" s="71"/>
      <c r="EP323" s="71"/>
      <c r="EQ323" s="71"/>
      <c r="ER323" s="71"/>
      <c r="ES323" s="71"/>
      <c r="ET323" s="71"/>
      <c r="EU323" s="71"/>
    </row>
    <row r="324" spans="1:151" s="57" customFormat="1" ht="13.15" customHeight="1">
      <c r="A324" s="69"/>
      <c r="C324" s="109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/>
      <c r="BJ324" s="71"/>
      <c r="BK324" s="71"/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/>
      <c r="CQ324" s="71"/>
      <c r="CR324" s="71"/>
      <c r="CS324" s="71"/>
      <c r="CT324" s="71"/>
      <c r="CU324" s="71"/>
      <c r="CV324" s="71"/>
      <c r="CW324" s="71"/>
      <c r="CX324" s="71"/>
      <c r="CY324" s="71"/>
      <c r="CZ324" s="71"/>
      <c r="DA324" s="71"/>
      <c r="DB324" s="71"/>
      <c r="DC324" s="71"/>
      <c r="DD324" s="71"/>
      <c r="DE324" s="71"/>
      <c r="DF324" s="71"/>
      <c r="DG324" s="71"/>
      <c r="DH324" s="71"/>
      <c r="DI324" s="71"/>
      <c r="DJ324" s="71"/>
      <c r="DK324" s="71"/>
      <c r="DL324" s="71"/>
      <c r="DM324" s="71"/>
      <c r="DN324" s="71"/>
      <c r="DO324" s="71"/>
      <c r="DP324" s="71"/>
      <c r="DQ324" s="71"/>
      <c r="DR324" s="71"/>
      <c r="DS324" s="71"/>
      <c r="DT324" s="71"/>
      <c r="DU324" s="71"/>
      <c r="DV324" s="71"/>
      <c r="DW324" s="71"/>
      <c r="DX324" s="71"/>
      <c r="DY324" s="71"/>
      <c r="DZ324" s="71"/>
      <c r="EA324" s="71"/>
      <c r="EB324" s="71"/>
      <c r="EC324" s="71"/>
      <c r="ED324" s="71"/>
      <c r="EE324" s="71"/>
      <c r="EF324" s="71"/>
      <c r="EG324" s="71"/>
      <c r="EH324" s="71"/>
      <c r="EI324" s="71"/>
      <c r="EJ324" s="71"/>
      <c r="EK324" s="71"/>
      <c r="EL324" s="71"/>
      <c r="EM324" s="71"/>
      <c r="EN324" s="71"/>
      <c r="EO324" s="71"/>
      <c r="EP324" s="71"/>
      <c r="EQ324" s="71"/>
      <c r="ER324" s="71"/>
      <c r="ES324" s="71"/>
      <c r="ET324" s="71"/>
      <c r="EU324" s="71"/>
    </row>
    <row r="325" spans="1:151" s="57" customFormat="1" ht="13.15" customHeight="1">
      <c r="A325" s="69"/>
      <c r="C325" s="109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/>
      <c r="BJ325" s="71"/>
      <c r="BK325" s="71"/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/>
      <c r="CQ325" s="71"/>
      <c r="CR325" s="71"/>
      <c r="CS325" s="71"/>
      <c r="CT325" s="71"/>
      <c r="CU325" s="71"/>
      <c r="CV325" s="71"/>
      <c r="CW325" s="71"/>
      <c r="CX325" s="71"/>
      <c r="CY325" s="71"/>
      <c r="CZ325" s="71"/>
      <c r="DA325" s="71"/>
      <c r="DB325" s="71"/>
      <c r="DC325" s="71"/>
      <c r="DD325" s="71"/>
      <c r="DE325" s="71"/>
      <c r="DF325" s="71"/>
      <c r="DG325" s="71"/>
      <c r="DH325" s="71"/>
      <c r="DI325" s="71"/>
      <c r="DJ325" s="71"/>
      <c r="DK325" s="71"/>
      <c r="DL325" s="71"/>
      <c r="DM325" s="71"/>
      <c r="DN325" s="71"/>
      <c r="DO325" s="71"/>
      <c r="DP325" s="71"/>
      <c r="DQ325" s="71"/>
      <c r="DR325" s="71"/>
      <c r="DS325" s="71"/>
      <c r="DT325" s="71"/>
      <c r="DU325" s="71"/>
      <c r="DV325" s="71"/>
      <c r="DW325" s="71"/>
      <c r="DX325" s="71"/>
      <c r="DY325" s="71"/>
      <c r="DZ325" s="71"/>
      <c r="EA325" s="71"/>
      <c r="EB325" s="71"/>
      <c r="EC325" s="71"/>
      <c r="ED325" s="71"/>
      <c r="EE325" s="71"/>
      <c r="EF325" s="71"/>
      <c r="EG325" s="71"/>
      <c r="EH325" s="71"/>
      <c r="EI325" s="71"/>
      <c r="EJ325" s="71"/>
      <c r="EK325" s="71"/>
      <c r="EL325" s="71"/>
      <c r="EM325" s="71"/>
      <c r="EN325" s="71"/>
      <c r="EO325" s="71"/>
      <c r="EP325" s="71"/>
      <c r="EQ325" s="71"/>
      <c r="ER325" s="71"/>
      <c r="ES325" s="71"/>
      <c r="ET325" s="71"/>
      <c r="EU325" s="71"/>
    </row>
    <row r="326" spans="1:151" s="57" customFormat="1" ht="13.15" customHeight="1">
      <c r="A326" s="69"/>
      <c r="C326" s="109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/>
      <c r="BJ326" s="71"/>
      <c r="BK326" s="71"/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71"/>
      <c r="CJ326" s="71"/>
      <c r="CK326" s="71"/>
      <c r="CL326" s="71"/>
      <c r="CM326" s="71"/>
      <c r="CN326" s="71"/>
      <c r="CO326" s="71"/>
      <c r="CP326" s="71"/>
      <c r="CQ326" s="71"/>
      <c r="CR326" s="71"/>
      <c r="CS326" s="71"/>
      <c r="CT326" s="71"/>
      <c r="CU326" s="71"/>
      <c r="CV326" s="71"/>
      <c r="CW326" s="71"/>
      <c r="CX326" s="71"/>
      <c r="CY326" s="71"/>
      <c r="CZ326" s="71"/>
      <c r="DA326" s="71"/>
      <c r="DB326" s="71"/>
      <c r="DC326" s="71"/>
      <c r="DD326" s="71"/>
      <c r="DE326" s="71"/>
      <c r="DF326" s="71"/>
      <c r="DG326" s="71"/>
      <c r="DH326" s="71"/>
      <c r="DI326" s="71"/>
      <c r="DJ326" s="71"/>
      <c r="DK326" s="71"/>
      <c r="DL326" s="71"/>
      <c r="DM326" s="71"/>
      <c r="DN326" s="71"/>
      <c r="DO326" s="71"/>
      <c r="DP326" s="71"/>
      <c r="DQ326" s="71"/>
      <c r="DR326" s="71"/>
      <c r="DS326" s="71"/>
      <c r="DT326" s="71"/>
      <c r="DU326" s="71"/>
      <c r="DV326" s="71"/>
      <c r="DW326" s="71"/>
      <c r="DX326" s="71"/>
      <c r="DY326" s="71"/>
      <c r="DZ326" s="71"/>
      <c r="EA326" s="71"/>
      <c r="EB326" s="71"/>
      <c r="EC326" s="71"/>
      <c r="ED326" s="71"/>
      <c r="EE326" s="71"/>
      <c r="EF326" s="71"/>
      <c r="EG326" s="71"/>
      <c r="EH326" s="71"/>
      <c r="EI326" s="71"/>
      <c r="EJ326" s="71"/>
      <c r="EK326" s="71"/>
      <c r="EL326" s="71"/>
      <c r="EM326" s="71"/>
      <c r="EN326" s="71"/>
      <c r="EO326" s="71"/>
      <c r="EP326" s="71"/>
      <c r="EQ326" s="71"/>
      <c r="ER326" s="71"/>
      <c r="ES326" s="71"/>
      <c r="ET326" s="71"/>
      <c r="EU326" s="71"/>
    </row>
    <row r="327" spans="1:151" s="57" customFormat="1" ht="13.15" customHeight="1">
      <c r="A327" s="69"/>
      <c r="C327" s="109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/>
      <c r="BJ327" s="71"/>
      <c r="BK327" s="71"/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  <c r="CJ327" s="71"/>
      <c r="CK327" s="71"/>
      <c r="CL327" s="71"/>
      <c r="CM327" s="71"/>
      <c r="CN327" s="71"/>
      <c r="CO327" s="71"/>
      <c r="CP327" s="71"/>
      <c r="CQ327" s="71"/>
      <c r="CR327" s="71"/>
      <c r="CS327" s="71"/>
      <c r="CT327" s="71"/>
      <c r="CU327" s="71"/>
      <c r="CV327" s="71"/>
      <c r="CW327" s="71"/>
      <c r="CX327" s="71"/>
      <c r="CY327" s="71"/>
      <c r="CZ327" s="71"/>
      <c r="DA327" s="71"/>
      <c r="DB327" s="71"/>
      <c r="DC327" s="71"/>
      <c r="DD327" s="71"/>
      <c r="DE327" s="71"/>
      <c r="DF327" s="71"/>
      <c r="DG327" s="71"/>
      <c r="DH327" s="71"/>
      <c r="DI327" s="71"/>
      <c r="DJ327" s="71"/>
      <c r="DK327" s="71"/>
      <c r="DL327" s="71"/>
      <c r="DM327" s="71"/>
      <c r="DN327" s="71"/>
      <c r="DO327" s="71"/>
      <c r="DP327" s="71"/>
      <c r="DQ327" s="71"/>
      <c r="DR327" s="71"/>
      <c r="DS327" s="71"/>
      <c r="DT327" s="71"/>
      <c r="DU327" s="71"/>
      <c r="DV327" s="71"/>
      <c r="DW327" s="71"/>
      <c r="DX327" s="71"/>
      <c r="DY327" s="71"/>
      <c r="DZ327" s="71"/>
      <c r="EA327" s="71"/>
      <c r="EB327" s="71"/>
      <c r="EC327" s="71"/>
      <c r="ED327" s="71"/>
      <c r="EE327" s="71"/>
      <c r="EF327" s="71"/>
      <c r="EG327" s="71"/>
      <c r="EH327" s="71"/>
      <c r="EI327" s="71"/>
      <c r="EJ327" s="71"/>
      <c r="EK327" s="71"/>
      <c r="EL327" s="71"/>
      <c r="EM327" s="71"/>
      <c r="EN327" s="71"/>
      <c r="EO327" s="71"/>
      <c r="EP327" s="71"/>
      <c r="EQ327" s="71"/>
      <c r="ER327" s="71"/>
      <c r="ES327" s="71"/>
      <c r="ET327" s="71"/>
      <c r="EU327" s="71"/>
    </row>
    <row r="328" spans="1:151" s="57" customFormat="1" ht="13.15" customHeight="1">
      <c r="A328" s="69"/>
      <c r="C328" s="109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/>
      <c r="BJ328" s="71"/>
      <c r="BK328" s="71"/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71"/>
      <c r="CJ328" s="71"/>
      <c r="CK328" s="71"/>
      <c r="CL328" s="71"/>
      <c r="CM328" s="71"/>
      <c r="CN328" s="71"/>
      <c r="CO328" s="71"/>
      <c r="CP328" s="71"/>
      <c r="CQ328" s="71"/>
      <c r="CR328" s="71"/>
      <c r="CS328" s="71"/>
      <c r="CT328" s="71"/>
      <c r="CU328" s="71"/>
      <c r="CV328" s="71"/>
      <c r="CW328" s="71"/>
      <c r="CX328" s="71"/>
      <c r="CY328" s="71"/>
      <c r="CZ328" s="71"/>
      <c r="DA328" s="71"/>
      <c r="DB328" s="71"/>
      <c r="DC328" s="71"/>
      <c r="DD328" s="71"/>
      <c r="DE328" s="71"/>
      <c r="DF328" s="71"/>
      <c r="DG328" s="71"/>
      <c r="DH328" s="71"/>
      <c r="DI328" s="71"/>
      <c r="DJ328" s="71"/>
      <c r="DK328" s="71"/>
      <c r="DL328" s="71"/>
      <c r="DM328" s="71"/>
      <c r="DN328" s="71"/>
      <c r="DO328" s="71"/>
      <c r="DP328" s="71"/>
      <c r="DQ328" s="71"/>
      <c r="DR328" s="71"/>
      <c r="DS328" s="71"/>
      <c r="DT328" s="71"/>
      <c r="DU328" s="71"/>
      <c r="DV328" s="71"/>
      <c r="DW328" s="71"/>
      <c r="DX328" s="71"/>
      <c r="DY328" s="71"/>
      <c r="DZ328" s="71"/>
      <c r="EA328" s="71"/>
      <c r="EB328" s="71"/>
      <c r="EC328" s="71"/>
      <c r="ED328" s="71"/>
      <c r="EE328" s="71"/>
      <c r="EF328" s="71"/>
      <c r="EG328" s="71"/>
      <c r="EH328" s="71"/>
      <c r="EI328" s="71"/>
      <c r="EJ328" s="71"/>
      <c r="EK328" s="71"/>
      <c r="EL328" s="71"/>
      <c r="EM328" s="71"/>
      <c r="EN328" s="71"/>
      <c r="EO328" s="71"/>
      <c r="EP328" s="71"/>
      <c r="EQ328" s="71"/>
      <c r="ER328" s="71"/>
      <c r="ES328" s="71"/>
      <c r="ET328" s="71"/>
      <c r="EU328" s="71"/>
    </row>
    <row r="329" spans="1:151" s="57" customFormat="1" ht="13.15" customHeight="1">
      <c r="A329" s="69"/>
      <c r="C329" s="109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/>
      <c r="BJ329" s="71"/>
      <c r="BK329" s="71"/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71"/>
      <c r="CJ329" s="71"/>
      <c r="CK329" s="71"/>
      <c r="CL329" s="71"/>
      <c r="CM329" s="71"/>
      <c r="CN329" s="71"/>
      <c r="CO329" s="71"/>
      <c r="CP329" s="71"/>
      <c r="CQ329" s="71"/>
      <c r="CR329" s="71"/>
      <c r="CS329" s="71"/>
      <c r="CT329" s="71"/>
      <c r="CU329" s="71"/>
      <c r="CV329" s="71"/>
      <c r="CW329" s="71"/>
      <c r="CX329" s="71"/>
      <c r="CY329" s="71"/>
      <c r="CZ329" s="71"/>
      <c r="DA329" s="71"/>
      <c r="DB329" s="71"/>
      <c r="DC329" s="71"/>
      <c r="DD329" s="71"/>
      <c r="DE329" s="71"/>
      <c r="DF329" s="71"/>
      <c r="DG329" s="71"/>
      <c r="DH329" s="71"/>
      <c r="DI329" s="71"/>
      <c r="DJ329" s="71"/>
      <c r="DK329" s="71"/>
      <c r="DL329" s="71"/>
      <c r="DM329" s="71"/>
      <c r="DN329" s="71"/>
      <c r="DO329" s="71"/>
      <c r="DP329" s="71"/>
      <c r="DQ329" s="71"/>
      <c r="DR329" s="71"/>
      <c r="DS329" s="71"/>
      <c r="DT329" s="71"/>
      <c r="DU329" s="71"/>
      <c r="DV329" s="71"/>
      <c r="DW329" s="71"/>
      <c r="DX329" s="71"/>
      <c r="DY329" s="71"/>
      <c r="DZ329" s="71"/>
      <c r="EA329" s="71"/>
      <c r="EB329" s="71"/>
      <c r="EC329" s="71"/>
      <c r="ED329" s="71"/>
      <c r="EE329" s="71"/>
      <c r="EF329" s="71"/>
      <c r="EG329" s="71"/>
      <c r="EH329" s="71"/>
      <c r="EI329" s="71"/>
      <c r="EJ329" s="71"/>
      <c r="EK329" s="71"/>
      <c r="EL329" s="71"/>
      <c r="EM329" s="71"/>
      <c r="EN329" s="71"/>
      <c r="EO329" s="71"/>
      <c r="EP329" s="71"/>
      <c r="EQ329" s="71"/>
      <c r="ER329" s="71"/>
      <c r="ES329" s="71"/>
      <c r="ET329" s="71"/>
      <c r="EU329" s="71"/>
    </row>
    <row r="330" spans="1:151" s="57" customFormat="1" ht="13.15" customHeight="1">
      <c r="A330" s="69"/>
      <c r="C330" s="109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/>
      <c r="BJ330" s="71"/>
      <c r="BK330" s="71"/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  <c r="CJ330" s="71"/>
      <c r="CK330" s="71"/>
      <c r="CL330" s="71"/>
      <c r="CM330" s="71"/>
      <c r="CN330" s="71"/>
      <c r="CO330" s="71"/>
      <c r="CP330" s="71"/>
      <c r="CQ330" s="71"/>
      <c r="CR330" s="71"/>
      <c r="CS330" s="71"/>
      <c r="CT330" s="71"/>
      <c r="CU330" s="71"/>
      <c r="CV330" s="71"/>
      <c r="CW330" s="71"/>
      <c r="CX330" s="71"/>
      <c r="CY330" s="71"/>
      <c r="CZ330" s="71"/>
      <c r="DA330" s="71"/>
      <c r="DB330" s="71"/>
      <c r="DC330" s="71"/>
      <c r="DD330" s="71"/>
      <c r="DE330" s="71"/>
      <c r="DF330" s="71"/>
      <c r="DG330" s="71"/>
      <c r="DH330" s="71"/>
      <c r="DI330" s="71"/>
      <c r="DJ330" s="71"/>
      <c r="DK330" s="71"/>
      <c r="DL330" s="71"/>
      <c r="DM330" s="71"/>
      <c r="DN330" s="71"/>
      <c r="DO330" s="71"/>
      <c r="DP330" s="71"/>
      <c r="DQ330" s="71"/>
      <c r="DR330" s="71"/>
      <c r="DS330" s="71"/>
      <c r="DT330" s="71"/>
      <c r="DU330" s="71"/>
      <c r="DV330" s="71"/>
      <c r="DW330" s="71"/>
      <c r="DX330" s="71"/>
      <c r="DY330" s="71"/>
      <c r="DZ330" s="71"/>
      <c r="EA330" s="71"/>
      <c r="EB330" s="71"/>
      <c r="EC330" s="71"/>
      <c r="ED330" s="71"/>
      <c r="EE330" s="71"/>
      <c r="EF330" s="71"/>
      <c r="EG330" s="71"/>
      <c r="EH330" s="71"/>
      <c r="EI330" s="71"/>
      <c r="EJ330" s="71"/>
      <c r="EK330" s="71"/>
      <c r="EL330" s="71"/>
      <c r="EM330" s="71"/>
      <c r="EN330" s="71"/>
      <c r="EO330" s="71"/>
      <c r="EP330" s="71"/>
      <c r="EQ330" s="71"/>
      <c r="ER330" s="71"/>
      <c r="ES330" s="71"/>
      <c r="ET330" s="71"/>
      <c r="EU330" s="71"/>
    </row>
    <row r="331" spans="1:151" s="57" customFormat="1" ht="13.15" customHeight="1">
      <c r="A331" s="69"/>
      <c r="C331" s="109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/>
      <c r="BJ331" s="71"/>
      <c r="BK331" s="71"/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/>
      <c r="CQ331" s="71"/>
      <c r="CR331" s="71"/>
      <c r="CS331" s="71"/>
      <c r="CT331" s="71"/>
      <c r="CU331" s="71"/>
      <c r="CV331" s="71"/>
      <c r="CW331" s="71"/>
      <c r="CX331" s="71"/>
      <c r="CY331" s="71"/>
      <c r="CZ331" s="71"/>
      <c r="DA331" s="71"/>
      <c r="DB331" s="71"/>
      <c r="DC331" s="71"/>
      <c r="DD331" s="71"/>
      <c r="DE331" s="71"/>
      <c r="DF331" s="71"/>
      <c r="DG331" s="71"/>
      <c r="DH331" s="71"/>
      <c r="DI331" s="71"/>
      <c r="DJ331" s="71"/>
      <c r="DK331" s="71"/>
      <c r="DL331" s="71"/>
      <c r="DM331" s="71"/>
      <c r="DN331" s="71"/>
      <c r="DO331" s="71"/>
      <c r="DP331" s="71"/>
      <c r="DQ331" s="71"/>
      <c r="DR331" s="71"/>
      <c r="DS331" s="71"/>
      <c r="DT331" s="71"/>
      <c r="DU331" s="71"/>
      <c r="DV331" s="71"/>
      <c r="DW331" s="71"/>
      <c r="DX331" s="71"/>
      <c r="DY331" s="71"/>
      <c r="DZ331" s="71"/>
      <c r="EA331" s="71"/>
      <c r="EB331" s="71"/>
      <c r="EC331" s="71"/>
      <c r="ED331" s="71"/>
      <c r="EE331" s="71"/>
      <c r="EF331" s="71"/>
      <c r="EG331" s="71"/>
      <c r="EH331" s="71"/>
      <c r="EI331" s="71"/>
      <c r="EJ331" s="71"/>
      <c r="EK331" s="71"/>
      <c r="EL331" s="71"/>
      <c r="EM331" s="71"/>
      <c r="EN331" s="71"/>
      <c r="EO331" s="71"/>
      <c r="EP331" s="71"/>
      <c r="EQ331" s="71"/>
      <c r="ER331" s="71"/>
      <c r="ES331" s="71"/>
      <c r="ET331" s="71"/>
      <c r="EU331" s="71"/>
    </row>
    <row r="332" spans="1:151" s="57" customFormat="1" ht="13.15" customHeight="1">
      <c r="A332" s="69"/>
      <c r="C332" s="109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/>
      <c r="BJ332" s="71"/>
      <c r="BK332" s="71"/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/>
      <c r="CQ332" s="71"/>
      <c r="CR332" s="71"/>
      <c r="CS332" s="71"/>
      <c r="CT332" s="71"/>
      <c r="CU332" s="71"/>
      <c r="CV332" s="71"/>
      <c r="CW332" s="71"/>
      <c r="CX332" s="71"/>
      <c r="CY332" s="71"/>
      <c r="CZ332" s="71"/>
      <c r="DA332" s="71"/>
      <c r="DB332" s="71"/>
      <c r="DC332" s="71"/>
      <c r="DD332" s="71"/>
      <c r="DE332" s="71"/>
      <c r="DF332" s="71"/>
      <c r="DG332" s="71"/>
      <c r="DH332" s="71"/>
      <c r="DI332" s="71"/>
      <c r="DJ332" s="71"/>
      <c r="DK332" s="71"/>
      <c r="DL332" s="71"/>
      <c r="DM332" s="71"/>
      <c r="DN332" s="71"/>
      <c r="DO332" s="71"/>
      <c r="DP332" s="71"/>
      <c r="DQ332" s="71"/>
      <c r="DR332" s="71"/>
      <c r="DS332" s="71"/>
      <c r="DT332" s="71"/>
      <c r="DU332" s="71"/>
      <c r="DV332" s="71"/>
      <c r="DW332" s="71"/>
      <c r="DX332" s="71"/>
      <c r="DY332" s="71"/>
      <c r="DZ332" s="71"/>
      <c r="EA332" s="71"/>
      <c r="EB332" s="71"/>
      <c r="EC332" s="71"/>
      <c r="ED332" s="71"/>
      <c r="EE332" s="71"/>
      <c r="EF332" s="71"/>
      <c r="EG332" s="71"/>
      <c r="EH332" s="71"/>
      <c r="EI332" s="71"/>
      <c r="EJ332" s="71"/>
      <c r="EK332" s="71"/>
      <c r="EL332" s="71"/>
      <c r="EM332" s="71"/>
      <c r="EN332" s="71"/>
      <c r="EO332" s="71"/>
      <c r="EP332" s="71"/>
      <c r="EQ332" s="71"/>
      <c r="ER332" s="71"/>
      <c r="ES332" s="71"/>
      <c r="ET332" s="71"/>
      <c r="EU332" s="71"/>
    </row>
    <row r="333" spans="1:151" s="57" customFormat="1" ht="13.15" customHeight="1">
      <c r="A333" s="69"/>
      <c r="C333" s="109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/>
      <c r="BJ333" s="71"/>
      <c r="BK333" s="71"/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/>
      <c r="CQ333" s="71"/>
      <c r="CR333" s="71"/>
      <c r="CS333" s="71"/>
      <c r="CT333" s="71"/>
      <c r="CU333" s="71"/>
      <c r="CV333" s="71"/>
      <c r="CW333" s="71"/>
      <c r="CX333" s="71"/>
      <c r="CY333" s="71"/>
      <c r="CZ333" s="71"/>
      <c r="DA333" s="71"/>
      <c r="DB333" s="71"/>
      <c r="DC333" s="71"/>
      <c r="DD333" s="71"/>
      <c r="DE333" s="71"/>
      <c r="DF333" s="71"/>
      <c r="DG333" s="71"/>
      <c r="DH333" s="71"/>
      <c r="DI333" s="71"/>
      <c r="DJ333" s="71"/>
      <c r="DK333" s="71"/>
      <c r="DL333" s="71"/>
      <c r="DM333" s="71"/>
      <c r="DN333" s="71"/>
      <c r="DO333" s="71"/>
      <c r="DP333" s="71"/>
      <c r="DQ333" s="71"/>
      <c r="DR333" s="71"/>
      <c r="DS333" s="71"/>
      <c r="DT333" s="71"/>
      <c r="DU333" s="71"/>
      <c r="DV333" s="71"/>
      <c r="DW333" s="71"/>
      <c r="DX333" s="71"/>
      <c r="DY333" s="71"/>
      <c r="DZ333" s="71"/>
      <c r="EA333" s="71"/>
      <c r="EB333" s="71"/>
      <c r="EC333" s="71"/>
      <c r="ED333" s="71"/>
      <c r="EE333" s="71"/>
      <c r="EF333" s="71"/>
      <c r="EG333" s="71"/>
      <c r="EH333" s="71"/>
      <c r="EI333" s="71"/>
      <c r="EJ333" s="71"/>
      <c r="EK333" s="71"/>
      <c r="EL333" s="71"/>
      <c r="EM333" s="71"/>
      <c r="EN333" s="71"/>
      <c r="EO333" s="71"/>
      <c r="EP333" s="71"/>
      <c r="EQ333" s="71"/>
      <c r="ER333" s="71"/>
      <c r="ES333" s="71"/>
      <c r="ET333" s="71"/>
      <c r="EU333" s="71"/>
    </row>
    <row r="334" spans="1:151" s="57" customFormat="1" ht="13.15" customHeight="1">
      <c r="A334" s="69"/>
      <c r="C334" s="109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/>
      <c r="BJ334" s="71"/>
      <c r="BK334" s="71"/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  <c r="CO334" s="71"/>
      <c r="CP334" s="71"/>
      <c r="CQ334" s="71"/>
      <c r="CR334" s="71"/>
      <c r="CS334" s="71"/>
      <c r="CT334" s="71"/>
      <c r="CU334" s="71"/>
      <c r="CV334" s="71"/>
      <c r="CW334" s="71"/>
      <c r="CX334" s="71"/>
      <c r="CY334" s="71"/>
      <c r="CZ334" s="71"/>
      <c r="DA334" s="71"/>
      <c r="DB334" s="71"/>
      <c r="DC334" s="71"/>
      <c r="DD334" s="71"/>
      <c r="DE334" s="71"/>
      <c r="DF334" s="71"/>
      <c r="DG334" s="71"/>
      <c r="DH334" s="71"/>
      <c r="DI334" s="71"/>
      <c r="DJ334" s="71"/>
      <c r="DK334" s="71"/>
      <c r="DL334" s="71"/>
      <c r="DM334" s="71"/>
      <c r="DN334" s="71"/>
      <c r="DO334" s="71"/>
      <c r="DP334" s="71"/>
      <c r="DQ334" s="71"/>
      <c r="DR334" s="71"/>
      <c r="DS334" s="71"/>
      <c r="DT334" s="71"/>
      <c r="DU334" s="71"/>
      <c r="DV334" s="71"/>
      <c r="DW334" s="71"/>
      <c r="DX334" s="71"/>
      <c r="DY334" s="71"/>
      <c r="DZ334" s="71"/>
      <c r="EA334" s="71"/>
      <c r="EB334" s="71"/>
      <c r="EC334" s="71"/>
      <c r="ED334" s="71"/>
      <c r="EE334" s="71"/>
      <c r="EF334" s="71"/>
      <c r="EG334" s="71"/>
      <c r="EH334" s="71"/>
      <c r="EI334" s="71"/>
      <c r="EJ334" s="71"/>
      <c r="EK334" s="71"/>
      <c r="EL334" s="71"/>
      <c r="EM334" s="71"/>
      <c r="EN334" s="71"/>
      <c r="EO334" s="71"/>
      <c r="EP334" s="71"/>
      <c r="EQ334" s="71"/>
      <c r="ER334" s="71"/>
      <c r="ES334" s="71"/>
      <c r="ET334" s="71"/>
      <c r="EU334" s="71"/>
    </row>
    <row r="335" spans="1:151" s="57" customFormat="1" ht="13.15" customHeight="1">
      <c r="A335" s="69"/>
      <c r="C335" s="109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/>
      <c r="BJ335" s="71"/>
      <c r="BK335" s="71"/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/>
      <c r="CQ335" s="71"/>
      <c r="CR335" s="71"/>
      <c r="CS335" s="71"/>
      <c r="CT335" s="71"/>
      <c r="CU335" s="71"/>
      <c r="CV335" s="71"/>
      <c r="CW335" s="71"/>
      <c r="CX335" s="71"/>
      <c r="CY335" s="71"/>
      <c r="CZ335" s="71"/>
      <c r="DA335" s="71"/>
      <c r="DB335" s="71"/>
      <c r="DC335" s="71"/>
      <c r="DD335" s="71"/>
      <c r="DE335" s="71"/>
      <c r="DF335" s="71"/>
      <c r="DG335" s="71"/>
      <c r="DH335" s="71"/>
      <c r="DI335" s="71"/>
      <c r="DJ335" s="71"/>
      <c r="DK335" s="71"/>
      <c r="DL335" s="71"/>
      <c r="DM335" s="71"/>
      <c r="DN335" s="71"/>
      <c r="DO335" s="71"/>
      <c r="DP335" s="71"/>
      <c r="DQ335" s="71"/>
      <c r="DR335" s="71"/>
      <c r="DS335" s="71"/>
      <c r="DT335" s="71"/>
      <c r="DU335" s="71"/>
      <c r="DV335" s="71"/>
      <c r="DW335" s="71"/>
      <c r="DX335" s="71"/>
      <c r="DY335" s="71"/>
      <c r="DZ335" s="71"/>
      <c r="EA335" s="71"/>
      <c r="EB335" s="71"/>
      <c r="EC335" s="71"/>
      <c r="ED335" s="71"/>
      <c r="EE335" s="71"/>
      <c r="EF335" s="71"/>
      <c r="EG335" s="71"/>
      <c r="EH335" s="71"/>
      <c r="EI335" s="71"/>
      <c r="EJ335" s="71"/>
      <c r="EK335" s="71"/>
      <c r="EL335" s="71"/>
      <c r="EM335" s="71"/>
      <c r="EN335" s="71"/>
      <c r="EO335" s="71"/>
      <c r="EP335" s="71"/>
      <c r="EQ335" s="71"/>
      <c r="ER335" s="71"/>
      <c r="ES335" s="71"/>
      <c r="ET335" s="71"/>
      <c r="EU335" s="71"/>
    </row>
    <row r="336" spans="1:151" s="57" customFormat="1" ht="13.15" customHeight="1">
      <c r="A336" s="69"/>
      <c r="C336" s="109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1"/>
      <c r="BH336" s="71"/>
      <c r="BI336" s="71"/>
      <c r="BJ336" s="71"/>
      <c r="BK336" s="71"/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/>
      <c r="CQ336" s="71"/>
      <c r="CR336" s="71"/>
      <c r="CS336" s="71"/>
      <c r="CT336" s="71"/>
      <c r="CU336" s="71"/>
      <c r="CV336" s="71"/>
      <c r="CW336" s="71"/>
      <c r="CX336" s="71"/>
      <c r="CY336" s="71"/>
      <c r="CZ336" s="71"/>
      <c r="DA336" s="71"/>
      <c r="DB336" s="71"/>
      <c r="DC336" s="71"/>
      <c r="DD336" s="71"/>
      <c r="DE336" s="71"/>
      <c r="DF336" s="71"/>
      <c r="DG336" s="71"/>
      <c r="DH336" s="71"/>
      <c r="DI336" s="71"/>
      <c r="DJ336" s="71"/>
      <c r="DK336" s="71"/>
      <c r="DL336" s="71"/>
      <c r="DM336" s="71"/>
      <c r="DN336" s="71"/>
      <c r="DO336" s="71"/>
      <c r="DP336" s="71"/>
      <c r="DQ336" s="71"/>
      <c r="DR336" s="71"/>
      <c r="DS336" s="71"/>
      <c r="DT336" s="71"/>
      <c r="DU336" s="71"/>
      <c r="DV336" s="71"/>
      <c r="DW336" s="71"/>
      <c r="DX336" s="71"/>
      <c r="DY336" s="71"/>
      <c r="DZ336" s="71"/>
      <c r="EA336" s="71"/>
      <c r="EB336" s="71"/>
      <c r="EC336" s="71"/>
      <c r="ED336" s="71"/>
      <c r="EE336" s="71"/>
      <c r="EF336" s="71"/>
      <c r="EG336" s="71"/>
      <c r="EH336" s="71"/>
      <c r="EI336" s="71"/>
      <c r="EJ336" s="71"/>
      <c r="EK336" s="71"/>
      <c r="EL336" s="71"/>
      <c r="EM336" s="71"/>
      <c r="EN336" s="71"/>
      <c r="EO336" s="71"/>
      <c r="EP336" s="71"/>
      <c r="EQ336" s="71"/>
      <c r="ER336" s="71"/>
      <c r="ES336" s="71"/>
      <c r="ET336" s="71"/>
      <c r="EU336" s="71"/>
    </row>
    <row r="337" spans="1:151" s="57" customFormat="1" ht="13.15" customHeight="1">
      <c r="A337" s="69"/>
      <c r="C337" s="109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/>
      <c r="CQ337" s="71"/>
      <c r="CR337" s="71"/>
      <c r="CS337" s="71"/>
      <c r="CT337" s="71"/>
      <c r="CU337" s="71"/>
      <c r="CV337" s="71"/>
      <c r="CW337" s="71"/>
      <c r="CX337" s="71"/>
      <c r="CY337" s="71"/>
      <c r="CZ337" s="71"/>
      <c r="DA337" s="71"/>
      <c r="DB337" s="71"/>
      <c r="DC337" s="71"/>
      <c r="DD337" s="71"/>
      <c r="DE337" s="71"/>
      <c r="DF337" s="71"/>
      <c r="DG337" s="71"/>
      <c r="DH337" s="71"/>
      <c r="DI337" s="71"/>
      <c r="DJ337" s="71"/>
      <c r="DK337" s="71"/>
      <c r="DL337" s="71"/>
      <c r="DM337" s="71"/>
      <c r="DN337" s="71"/>
      <c r="DO337" s="71"/>
      <c r="DP337" s="71"/>
      <c r="DQ337" s="71"/>
      <c r="DR337" s="71"/>
      <c r="DS337" s="71"/>
      <c r="DT337" s="71"/>
      <c r="DU337" s="71"/>
      <c r="DV337" s="71"/>
      <c r="DW337" s="71"/>
      <c r="DX337" s="71"/>
      <c r="DY337" s="71"/>
      <c r="DZ337" s="71"/>
      <c r="EA337" s="71"/>
      <c r="EB337" s="71"/>
      <c r="EC337" s="71"/>
      <c r="ED337" s="71"/>
      <c r="EE337" s="71"/>
      <c r="EF337" s="71"/>
      <c r="EG337" s="71"/>
      <c r="EH337" s="71"/>
      <c r="EI337" s="71"/>
      <c r="EJ337" s="71"/>
      <c r="EK337" s="71"/>
      <c r="EL337" s="71"/>
      <c r="EM337" s="71"/>
      <c r="EN337" s="71"/>
      <c r="EO337" s="71"/>
      <c r="EP337" s="71"/>
      <c r="EQ337" s="71"/>
      <c r="ER337" s="71"/>
      <c r="ES337" s="71"/>
      <c r="ET337" s="71"/>
      <c r="EU337" s="71"/>
    </row>
    <row r="338" spans="1:151" s="57" customFormat="1" ht="13.15" customHeight="1">
      <c r="A338" s="69"/>
      <c r="C338" s="109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1"/>
      <c r="BH338" s="71"/>
      <c r="BI338" s="71"/>
      <c r="BJ338" s="71"/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71"/>
      <c r="CJ338" s="71"/>
      <c r="CK338" s="71"/>
      <c r="CL338" s="71"/>
      <c r="CM338" s="71"/>
      <c r="CN338" s="71"/>
      <c r="CO338" s="71"/>
      <c r="CP338" s="71"/>
      <c r="CQ338" s="71"/>
      <c r="CR338" s="71"/>
      <c r="CS338" s="71"/>
      <c r="CT338" s="71"/>
      <c r="CU338" s="71"/>
      <c r="CV338" s="71"/>
      <c r="CW338" s="71"/>
      <c r="CX338" s="71"/>
      <c r="CY338" s="71"/>
      <c r="CZ338" s="71"/>
      <c r="DA338" s="71"/>
      <c r="DB338" s="71"/>
      <c r="DC338" s="71"/>
      <c r="DD338" s="71"/>
      <c r="DE338" s="71"/>
      <c r="DF338" s="71"/>
      <c r="DG338" s="71"/>
      <c r="DH338" s="71"/>
      <c r="DI338" s="71"/>
      <c r="DJ338" s="71"/>
      <c r="DK338" s="71"/>
      <c r="DL338" s="71"/>
      <c r="DM338" s="71"/>
      <c r="DN338" s="71"/>
      <c r="DO338" s="71"/>
      <c r="DP338" s="71"/>
      <c r="DQ338" s="71"/>
      <c r="DR338" s="71"/>
      <c r="DS338" s="71"/>
      <c r="DT338" s="71"/>
      <c r="DU338" s="71"/>
      <c r="DV338" s="71"/>
      <c r="DW338" s="71"/>
      <c r="DX338" s="71"/>
      <c r="DY338" s="71"/>
      <c r="DZ338" s="71"/>
      <c r="EA338" s="71"/>
      <c r="EB338" s="71"/>
      <c r="EC338" s="71"/>
      <c r="ED338" s="71"/>
      <c r="EE338" s="71"/>
      <c r="EF338" s="71"/>
      <c r="EG338" s="71"/>
      <c r="EH338" s="71"/>
      <c r="EI338" s="71"/>
      <c r="EJ338" s="71"/>
      <c r="EK338" s="71"/>
      <c r="EL338" s="71"/>
      <c r="EM338" s="71"/>
      <c r="EN338" s="71"/>
      <c r="EO338" s="71"/>
      <c r="EP338" s="71"/>
      <c r="EQ338" s="71"/>
      <c r="ER338" s="71"/>
      <c r="ES338" s="71"/>
      <c r="ET338" s="71"/>
      <c r="EU338" s="71"/>
    </row>
    <row r="339" spans="1:151" s="57" customFormat="1" ht="13.15" customHeight="1">
      <c r="A339" s="69"/>
      <c r="C339" s="109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1"/>
      <c r="BH339" s="71"/>
      <c r="BI339" s="71"/>
      <c r="BJ339" s="71"/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/>
      <c r="CQ339" s="71"/>
      <c r="CR339" s="71"/>
      <c r="CS339" s="71"/>
      <c r="CT339" s="71"/>
      <c r="CU339" s="71"/>
      <c r="CV339" s="71"/>
      <c r="CW339" s="71"/>
      <c r="CX339" s="71"/>
      <c r="CY339" s="71"/>
      <c r="CZ339" s="71"/>
      <c r="DA339" s="71"/>
      <c r="DB339" s="71"/>
      <c r="DC339" s="71"/>
      <c r="DD339" s="71"/>
      <c r="DE339" s="71"/>
      <c r="DF339" s="71"/>
      <c r="DG339" s="71"/>
      <c r="DH339" s="71"/>
      <c r="DI339" s="71"/>
      <c r="DJ339" s="71"/>
      <c r="DK339" s="71"/>
      <c r="DL339" s="71"/>
      <c r="DM339" s="71"/>
      <c r="DN339" s="71"/>
      <c r="DO339" s="71"/>
      <c r="DP339" s="71"/>
      <c r="DQ339" s="71"/>
      <c r="DR339" s="71"/>
      <c r="DS339" s="71"/>
      <c r="DT339" s="71"/>
      <c r="DU339" s="71"/>
      <c r="DV339" s="71"/>
      <c r="DW339" s="71"/>
      <c r="DX339" s="71"/>
      <c r="DY339" s="71"/>
      <c r="DZ339" s="71"/>
      <c r="EA339" s="71"/>
      <c r="EB339" s="71"/>
      <c r="EC339" s="71"/>
      <c r="ED339" s="71"/>
      <c r="EE339" s="71"/>
      <c r="EF339" s="71"/>
      <c r="EG339" s="71"/>
      <c r="EH339" s="71"/>
      <c r="EI339" s="71"/>
      <c r="EJ339" s="71"/>
      <c r="EK339" s="71"/>
      <c r="EL339" s="71"/>
      <c r="EM339" s="71"/>
      <c r="EN339" s="71"/>
      <c r="EO339" s="71"/>
      <c r="EP339" s="71"/>
      <c r="EQ339" s="71"/>
      <c r="ER339" s="71"/>
      <c r="ES339" s="71"/>
      <c r="ET339" s="71"/>
      <c r="EU339" s="71"/>
    </row>
    <row r="340" spans="1:151" s="57" customFormat="1" ht="13.15" customHeight="1">
      <c r="A340" s="69"/>
      <c r="C340" s="109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1"/>
      <c r="BH340" s="71"/>
      <c r="BI340" s="71"/>
      <c r="BJ340" s="71"/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/>
      <c r="CQ340" s="71"/>
      <c r="CR340" s="71"/>
      <c r="CS340" s="71"/>
      <c r="CT340" s="71"/>
      <c r="CU340" s="71"/>
      <c r="CV340" s="71"/>
      <c r="CW340" s="71"/>
      <c r="CX340" s="71"/>
      <c r="CY340" s="71"/>
      <c r="CZ340" s="71"/>
      <c r="DA340" s="71"/>
      <c r="DB340" s="71"/>
      <c r="DC340" s="71"/>
      <c r="DD340" s="71"/>
      <c r="DE340" s="71"/>
      <c r="DF340" s="71"/>
      <c r="DG340" s="71"/>
      <c r="DH340" s="71"/>
      <c r="DI340" s="71"/>
      <c r="DJ340" s="71"/>
      <c r="DK340" s="71"/>
      <c r="DL340" s="71"/>
      <c r="DM340" s="71"/>
      <c r="DN340" s="71"/>
      <c r="DO340" s="71"/>
      <c r="DP340" s="71"/>
      <c r="DQ340" s="71"/>
      <c r="DR340" s="71"/>
      <c r="DS340" s="71"/>
      <c r="DT340" s="71"/>
      <c r="DU340" s="71"/>
      <c r="DV340" s="71"/>
      <c r="DW340" s="71"/>
      <c r="DX340" s="71"/>
      <c r="DY340" s="71"/>
      <c r="DZ340" s="71"/>
      <c r="EA340" s="71"/>
      <c r="EB340" s="71"/>
      <c r="EC340" s="71"/>
      <c r="ED340" s="71"/>
      <c r="EE340" s="71"/>
      <c r="EF340" s="71"/>
      <c r="EG340" s="71"/>
      <c r="EH340" s="71"/>
      <c r="EI340" s="71"/>
      <c r="EJ340" s="71"/>
      <c r="EK340" s="71"/>
      <c r="EL340" s="71"/>
      <c r="EM340" s="71"/>
      <c r="EN340" s="71"/>
      <c r="EO340" s="71"/>
      <c r="EP340" s="71"/>
      <c r="EQ340" s="71"/>
      <c r="ER340" s="71"/>
      <c r="ES340" s="71"/>
      <c r="ET340" s="71"/>
      <c r="EU340" s="71"/>
    </row>
    <row r="341" spans="1:151" s="57" customFormat="1" ht="13.15" customHeight="1">
      <c r="A341" s="69"/>
      <c r="C341" s="109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1"/>
      <c r="BH341" s="71"/>
      <c r="BI341" s="71"/>
      <c r="BJ341" s="71"/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/>
      <c r="CQ341" s="71"/>
      <c r="CR341" s="71"/>
      <c r="CS341" s="71"/>
      <c r="CT341" s="71"/>
      <c r="CU341" s="71"/>
      <c r="CV341" s="71"/>
      <c r="CW341" s="71"/>
      <c r="CX341" s="71"/>
      <c r="CY341" s="71"/>
      <c r="CZ341" s="71"/>
      <c r="DA341" s="71"/>
      <c r="DB341" s="71"/>
      <c r="DC341" s="71"/>
      <c r="DD341" s="71"/>
      <c r="DE341" s="71"/>
      <c r="DF341" s="71"/>
      <c r="DG341" s="71"/>
      <c r="DH341" s="71"/>
      <c r="DI341" s="71"/>
      <c r="DJ341" s="71"/>
      <c r="DK341" s="71"/>
      <c r="DL341" s="71"/>
      <c r="DM341" s="71"/>
      <c r="DN341" s="71"/>
      <c r="DO341" s="71"/>
      <c r="DP341" s="71"/>
      <c r="DQ341" s="71"/>
      <c r="DR341" s="71"/>
      <c r="DS341" s="71"/>
      <c r="DT341" s="71"/>
      <c r="DU341" s="71"/>
      <c r="DV341" s="71"/>
      <c r="DW341" s="71"/>
      <c r="DX341" s="71"/>
      <c r="DY341" s="71"/>
      <c r="DZ341" s="71"/>
      <c r="EA341" s="71"/>
      <c r="EB341" s="71"/>
      <c r="EC341" s="71"/>
      <c r="ED341" s="71"/>
      <c r="EE341" s="71"/>
      <c r="EF341" s="71"/>
      <c r="EG341" s="71"/>
      <c r="EH341" s="71"/>
      <c r="EI341" s="71"/>
      <c r="EJ341" s="71"/>
      <c r="EK341" s="71"/>
      <c r="EL341" s="71"/>
      <c r="EM341" s="71"/>
      <c r="EN341" s="71"/>
      <c r="EO341" s="71"/>
      <c r="EP341" s="71"/>
      <c r="EQ341" s="71"/>
      <c r="ER341" s="71"/>
      <c r="ES341" s="71"/>
      <c r="ET341" s="71"/>
      <c r="EU341" s="71"/>
    </row>
    <row r="342" spans="1:151" s="57" customFormat="1" ht="13.15" customHeight="1">
      <c r="A342" s="69"/>
      <c r="C342" s="109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/>
      <c r="CQ342" s="71"/>
      <c r="CR342" s="71"/>
      <c r="CS342" s="71"/>
      <c r="CT342" s="71"/>
      <c r="CU342" s="71"/>
      <c r="CV342" s="71"/>
      <c r="CW342" s="71"/>
      <c r="CX342" s="71"/>
      <c r="CY342" s="71"/>
      <c r="CZ342" s="71"/>
      <c r="DA342" s="71"/>
      <c r="DB342" s="71"/>
      <c r="DC342" s="71"/>
      <c r="DD342" s="71"/>
      <c r="DE342" s="71"/>
      <c r="DF342" s="71"/>
      <c r="DG342" s="71"/>
      <c r="DH342" s="71"/>
      <c r="DI342" s="71"/>
      <c r="DJ342" s="71"/>
      <c r="DK342" s="71"/>
      <c r="DL342" s="71"/>
      <c r="DM342" s="71"/>
      <c r="DN342" s="71"/>
      <c r="DO342" s="71"/>
      <c r="DP342" s="71"/>
      <c r="DQ342" s="71"/>
      <c r="DR342" s="71"/>
      <c r="DS342" s="71"/>
      <c r="DT342" s="71"/>
      <c r="DU342" s="71"/>
      <c r="DV342" s="71"/>
      <c r="DW342" s="71"/>
      <c r="DX342" s="71"/>
      <c r="DY342" s="71"/>
      <c r="DZ342" s="71"/>
      <c r="EA342" s="71"/>
      <c r="EB342" s="71"/>
      <c r="EC342" s="71"/>
      <c r="ED342" s="71"/>
      <c r="EE342" s="71"/>
      <c r="EF342" s="71"/>
      <c r="EG342" s="71"/>
      <c r="EH342" s="71"/>
      <c r="EI342" s="71"/>
      <c r="EJ342" s="71"/>
      <c r="EK342" s="71"/>
      <c r="EL342" s="71"/>
      <c r="EM342" s="71"/>
      <c r="EN342" s="71"/>
      <c r="EO342" s="71"/>
      <c r="EP342" s="71"/>
      <c r="EQ342" s="71"/>
      <c r="ER342" s="71"/>
      <c r="ES342" s="71"/>
      <c r="ET342" s="71"/>
      <c r="EU342" s="71"/>
    </row>
    <row r="343" spans="1:151" s="57" customFormat="1" ht="13.15" customHeight="1">
      <c r="A343" s="69"/>
      <c r="C343" s="109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  <c r="CJ343" s="71"/>
      <c r="CK343" s="71"/>
      <c r="CL343" s="71"/>
      <c r="CM343" s="71"/>
      <c r="CN343" s="71"/>
      <c r="CO343" s="71"/>
      <c r="CP343" s="71"/>
      <c r="CQ343" s="71"/>
      <c r="CR343" s="71"/>
      <c r="CS343" s="71"/>
      <c r="CT343" s="71"/>
      <c r="CU343" s="71"/>
      <c r="CV343" s="71"/>
      <c r="CW343" s="71"/>
      <c r="CX343" s="71"/>
      <c r="CY343" s="71"/>
      <c r="CZ343" s="71"/>
      <c r="DA343" s="71"/>
      <c r="DB343" s="71"/>
      <c r="DC343" s="71"/>
      <c r="DD343" s="71"/>
      <c r="DE343" s="71"/>
      <c r="DF343" s="71"/>
      <c r="DG343" s="71"/>
      <c r="DH343" s="71"/>
      <c r="DI343" s="71"/>
      <c r="DJ343" s="71"/>
      <c r="DK343" s="71"/>
      <c r="DL343" s="71"/>
      <c r="DM343" s="71"/>
      <c r="DN343" s="71"/>
      <c r="DO343" s="71"/>
      <c r="DP343" s="71"/>
      <c r="DQ343" s="71"/>
      <c r="DR343" s="71"/>
      <c r="DS343" s="71"/>
      <c r="DT343" s="71"/>
      <c r="DU343" s="71"/>
      <c r="DV343" s="71"/>
      <c r="DW343" s="71"/>
      <c r="DX343" s="71"/>
      <c r="DY343" s="71"/>
      <c r="DZ343" s="71"/>
      <c r="EA343" s="71"/>
      <c r="EB343" s="71"/>
      <c r="EC343" s="71"/>
      <c r="ED343" s="71"/>
      <c r="EE343" s="71"/>
      <c r="EF343" s="71"/>
      <c r="EG343" s="71"/>
      <c r="EH343" s="71"/>
      <c r="EI343" s="71"/>
      <c r="EJ343" s="71"/>
      <c r="EK343" s="71"/>
      <c r="EL343" s="71"/>
      <c r="EM343" s="71"/>
      <c r="EN343" s="71"/>
      <c r="EO343" s="71"/>
      <c r="EP343" s="71"/>
      <c r="EQ343" s="71"/>
      <c r="ER343" s="71"/>
      <c r="ES343" s="71"/>
      <c r="ET343" s="71"/>
      <c r="EU343" s="71"/>
    </row>
    <row r="344" spans="1:151" s="57" customFormat="1" ht="13.15" customHeight="1">
      <c r="A344" s="69"/>
      <c r="C344" s="109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  <c r="CJ344" s="71"/>
      <c r="CK344" s="71"/>
      <c r="CL344" s="71"/>
      <c r="CM344" s="71"/>
      <c r="CN344" s="71"/>
      <c r="CO344" s="71"/>
      <c r="CP344" s="71"/>
      <c r="CQ344" s="71"/>
      <c r="CR344" s="71"/>
      <c r="CS344" s="71"/>
      <c r="CT344" s="71"/>
      <c r="CU344" s="71"/>
      <c r="CV344" s="71"/>
      <c r="CW344" s="71"/>
      <c r="CX344" s="71"/>
      <c r="CY344" s="71"/>
      <c r="CZ344" s="71"/>
      <c r="DA344" s="71"/>
      <c r="DB344" s="71"/>
      <c r="DC344" s="71"/>
      <c r="DD344" s="71"/>
      <c r="DE344" s="71"/>
      <c r="DF344" s="71"/>
      <c r="DG344" s="71"/>
      <c r="DH344" s="71"/>
      <c r="DI344" s="71"/>
      <c r="DJ344" s="71"/>
      <c r="DK344" s="71"/>
      <c r="DL344" s="71"/>
      <c r="DM344" s="71"/>
      <c r="DN344" s="71"/>
      <c r="DO344" s="71"/>
      <c r="DP344" s="71"/>
      <c r="DQ344" s="71"/>
      <c r="DR344" s="71"/>
      <c r="DS344" s="71"/>
      <c r="DT344" s="71"/>
      <c r="DU344" s="71"/>
      <c r="DV344" s="71"/>
      <c r="DW344" s="71"/>
      <c r="DX344" s="71"/>
      <c r="DY344" s="71"/>
      <c r="DZ344" s="71"/>
      <c r="EA344" s="71"/>
      <c r="EB344" s="71"/>
      <c r="EC344" s="71"/>
      <c r="ED344" s="71"/>
      <c r="EE344" s="71"/>
      <c r="EF344" s="71"/>
      <c r="EG344" s="71"/>
      <c r="EH344" s="71"/>
      <c r="EI344" s="71"/>
      <c r="EJ344" s="71"/>
      <c r="EK344" s="71"/>
      <c r="EL344" s="71"/>
      <c r="EM344" s="71"/>
      <c r="EN344" s="71"/>
      <c r="EO344" s="71"/>
      <c r="EP344" s="71"/>
      <c r="EQ344" s="71"/>
      <c r="ER344" s="71"/>
      <c r="ES344" s="71"/>
      <c r="ET344" s="71"/>
      <c r="EU344" s="71"/>
    </row>
    <row r="345" spans="1:151" s="57" customFormat="1" ht="13.15" customHeight="1">
      <c r="A345" s="69"/>
      <c r="C345" s="109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/>
      <c r="CQ345" s="71"/>
      <c r="CR345" s="71"/>
      <c r="CS345" s="71"/>
      <c r="CT345" s="71"/>
      <c r="CU345" s="71"/>
      <c r="CV345" s="71"/>
      <c r="CW345" s="71"/>
      <c r="CX345" s="71"/>
      <c r="CY345" s="71"/>
      <c r="CZ345" s="71"/>
      <c r="DA345" s="71"/>
      <c r="DB345" s="71"/>
      <c r="DC345" s="71"/>
      <c r="DD345" s="71"/>
      <c r="DE345" s="71"/>
      <c r="DF345" s="71"/>
      <c r="DG345" s="71"/>
      <c r="DH345" s="71"/>
      <c r="DI345" s="71"/>
      <c r="DJ345" s="71"/>
      <c r="DK345" s="71"/>
      <c r="DL345" s="71"/>
      <c r="DM345" s="71"/>
      <c r="DN345" s="71"/>
      <c r="DO345" s="71"/>
      <c r="DP345" s="71"/>
      <c r="DQ345" s="71"/>
      <c r="DR345" s="71"/>
      <c r="DS345" s="71"/>
      <c r="DT345" s="71"/>
      <c r="DU345" s="71"/>
      <c r="DV345" s="71"/>
      <c r="DW345" s="71"/>
      <c r="DX345" s="71"/>
      <c r="DY345" s="71"/>
      <c r="DZ345" s="71"/>
      <c r="EA345" s="71"/>
      <c r="EB345" s="71"/>
      <c r="EC345" s="71"/>
      <c r="ED345" s="71"/>
      <c r="EE345" s="71"/>
      <c r="EF345" s="71"/>
      <c r="EG345" s="71"/>
      <c r="EH345" s="71"/>
      <c r="EI345" s="71"/>
      <c r="EJ345" s="71"/>
      <c r="EK345" s="71"/>
      <c r="EL345" s="71"/>
      <c r="EM345" s="71"/>
      <c r="EN345" s="71"/>
      <c r="EO345" s="71"/>
      <c r="EP345" s="71"/>
      <c r="EQ345" s="71"/>
      <c r="ER345" s="71"/>
      <c r="ES345" s="71"/>
      <c r="ET345" s="71"/>
      <c r="EU345" s="71"/>
    </row>
    <row r="346" spans="1:151" s="57" customFormat="1" ht="13.15" customHeight="1">
      <c r="A346" s="69"/>
      <c r="C346" s="109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1"/>
      <c r="BH346" s="71"/>
      <c r="BI346" s="71"/>
      <c r="BJ346" s="71"/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/>
      <c r="CQ346" s="71"/>
      <c r="CR346" s="71"/>
      <c r="CS346" s="71"/>
      <c r="CT346" s="71"/>
      <c r="CU346" s="71"/>
      <c r="CV346" s="71"/>
      <c r="CW346" s="71"/>
      <c r="CX346" s="71"/>
      <c r="CY346" s="71"/>
      <c r="CZ346" s="71"/>
      <c r="DA346" s="71"/>
      <c r="DB346" s="71"/>
      <c r="DC346" s="71"/>
      <c r="DD346" s="71"/>
      <c r="DE346" s="71"/>
      <c r="DF346" s="71"/>
      <c r="DG346" s="71"/>
      <c r="DH346" s="71"/>
      <c r="DI346" s="71"/>
      <c r="DJ346" s="71"/>
      <c r="DK346" s="71"/>
      <c r="DL346" s="71"/>
      <c r="DM346" s="71"/>
      <c r="DN346" s="71"/>
      <c r="DO346" s="71"/>
      <c r="DP346" s="71"/>
      <c r="DQ346" s="71"/>
      <c r="DR346" s="71"/>
      <c r="DS346" s="71"/>
      <c r="DT346" s="71"/>
      <c r="DU346" s="71"/>
      <c r="DV346" s="71"/>
      <c r="DW346" s="71"/>
      <c r="DX346" s="71"/>
      <c r="DY346" s="71"/>
      <c r="DZ346" s="71"/>
      <c r="EA346" s="71"/>
      <c r="EB346" s="71"/>
      <c r="EC346" s="71"/>
      <c r="ED346" s="71"/>
      <c r="EE346" s="71"/>
      <c r="EF346" s="71"/>
      <c r="EG346" s="71"/>
      <c r="EH346" s="71"/>
      <c r="EI346" s="71"/>
      <c r="EJ346" s="71"/>
      <c r="EK346" s="71"/>
      <c r="EL346" s="71"/>
      <c r="EM346" s="71"/>
      <c r="EN346" s="71"/>
      <c r="EO346" s="71"/>
      <c r="EP346" s="71"/>
      <c r="EQ346" s="71"/>
      <c r="ER346" s="71"/>
      <c r="ES346" s="71"/>
      <c r="ET346" s="71"/>
      <c r="EU346" s="71"/>
    </row>
    <row r="347" spans="1:151" s="57" customFormat="1" ht="13.15" customHeight="1">
      <c r="A347" s="69"/>
      <c r="C347" s="109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71"/>
      <c r="BH347" s="71"/>
      <c r="BI347" s="71"/>
      <c r="BJ347" s="71"/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  <c r="CO347" s="71"/>
      <c r="CP347" s="71"/>
      <c r="CQ347" s="71"/>
      <c r="CR347" s="71"/>
      <c r="CS347" s="71"/>
      <c r="CT347" s="71"/>
      <c r="CU347" s="71"/>
      <c r="CV347" s="71"/>
      <c r="CW347" s="71"/>
      <c r="CX347" s="71"/>
      <c r="CY347" s="71"/>
      <c r="CZ347" s="71"/>
      <c r="DA347" s="71"/>
      <c r="DB347" s="71"/>
      <c r="DC347" s="71"/>
      <c r="DD347" s="71"/>
      <c r="DE347" s="71"/>
      <c r="DF347" s="71"/>
      <c r="DG347" s="71"/>
      <c r="DH347" s="71"/>
      <c r="DI347" s="71"/>
      <c r="DJ347" s="71"/>
      <c r="DK347" s="71"/>
      <c r="DL347" s="71"/>
      <c r="DM347" s="71"/>
      <c r="DN347" s="71"/>
      <c r="DO347" s="71"/>
      <c r="DP347" s="71"/>
      <c r="DQ347" s="71"/>
      <c r="DR347" s="71"/>
      <c r="DS347" s="71"/>
      <c r="DT347" s="71"/>
      <c r="DU347" s="71"/>
      <c r="DV347" s="71"/>
      <c r="DW347" s="71"/>
      <c r="DX347" s="71"/>
      <c r="DY347" s="71"/>
      <c r="DZ347" s="71"/>
      <c r="EA347" s="71"/>
      <c r="EB347" s="71"/>
      <c r="EC347" s="71"/>
      <c r="ED347" s="71"/>
      <c r="EE347" s="71"/>
      <c r="EF347" s="71"/>
      <c r="EG347" s="71"/>
      <c r="EH347" s="71"/>
      <c r="EI347" s="71"/>
      <c r="EJ347" s="71"/>
      <c r="EK347" s="71"/>
      <c r="EL347" s="71"/>
      <c r="EM347" s="71"/>
      <c r="EN347" s="71"/>
      <c r="EO347" s="71"/>
      <c r="EP347" s="71"/>
      <c r="EQ347" s="71"/>
      <c r="ER347" s="71"/>
      <c r="ES347" s="71"/>
      <c r="ET347" s="71"/>
      <c r="EU347" s="71"/>
    </row>
    <row r="348" spans="1:151" s="57" customFormat="1" ht="13.15" customHeight="1">
      <c r="A348" s="69"/>
      <c r="C348" s="109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1"/>
      <c r="BH348" s="71"/>
      <c r="BI348" s="71"/>
      <c r="BJ348" s="71"/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71"/>
      <c r="CJ348" s="71"/>
      <c r="CK348" s="71"/>
      <c r="CL348" s="71"/>
      <c r="CM348" s="71"/>
      <c r="CN348" s="71"/>
      <c r="CO348" s="71"/>
      <c r="CP348" s="71"/>
      <c r="CQ348" s="71"/>
      <c r="CR348" s="71"/>
      <c r="CS348" s="71"/>
      <c r="CT348" s="71"/>
      <c r="CU348" s="71"/>
      <c r="CV348" s="71"/>
      <c r="CW348" s="71"/>
      <c r="CX348" s="71"/>
      <c r="CY348" s="71"/>
      <c r="CZ348" s="71"/>
      <c r="DA348" s="71"/>
      <c r="DB348" s="71"/>
      <c r="DC348" s="71"/>
      <c r="DD348" s="71"/>
      <c r="DE348" s="71"/>
      <c r="DF348" s="71"/>
      <c r="DG348" s="71"/>
      <c r="DH348" s="71"/>
      <c r="DI348" s="71"/>
      <c r="DJ348" s="71"/>
      <c r="DK348" s="71"/>
      <c r="DL348" s="71"/>
      <c r="DM348" s="71"/>
      <c r="DN348" s="71"/>
      <c r="DO348" s="71"/>
      <c r="DP348" s="71"/>
      <c r="DQ348" s="71"/>
      <c r="DR348" s="71"/>
      <c r="DS348" s="71"/>
      <c r="DT348" s="71"/>
      <c r="DU348" s="71"/>
      <c r="DV348" s="71"/>
      <c r="DW348" s="71"/>
      <c r="DX348" s="71"/>
      <c r="DY348" s="71"/>
      <c r="DZ348" s="71"/>
      <c r="EA348" s="71"/>
      <c r="EB348" s="71"/>
      <c r="EC348" s="71"/>
      <c r="ED348" s="71"/>
      <c r="EE348" s="71"/>
      <c r="EF348" s="71"/>
      <c r="EG348" s="71"/>
      <c r="EH348" s="71"/>
      <c r="EI348" s="71"/>
      <c r="EJ348" s="71"/>
      <c r="EK348" s="71"/>
      <c r="EL348" s="71"/>
      <c r="EM348" s="71"/>
      <c r="EN348" s="71"/>
      <c r="EO348" s="71"/>
      <c r="EP348" s="71"/>
      <c r="EQ348" s="71"/>
      <c r="ER348" s="71"/>
      <c r="ES348" s="71"/>
      <c r="ET348" s="71"/>
      <c r="EU348" s="71"/>
    </row>
    <row r="349" spans="1:151" s="57" customFormat="1" ht="13.15" customHeight="1">
      <c r="A349" s="69"/>
      <c r="C349" s="109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1"/>
      <c r="BH349" s="71"/>
      <c r="BI349" s="71"/>
      <c r="BJ349" s="71"/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/>
      <c r="CQ349" s="71"/>
      <c r="CR349" s="71"/>
      <c r="CS349" s="71"/>
      <c r="CT349" s="71"/>
      <c r="CU349" s="71"/>
      <c r="CV349" s="71"/>
      <c r="CW349" s="71"/>
      <c r="CX349" s="71"/>
      <c r="CY349" s="71"/>
      <c r="CZ349" s="71"/>
      <c r="DA349" s="71"/>
      <c r="DB349" s="71"/>
      <c r="DC349" s="71"/>
      <c r="DD349" s="71"/>
      <c r="DE349" s="71"/>
      <c r="DF349" s="71"/>
      <c r="DG349" s="71"/>
      <c r="DH349" s="71"/>
      <c r="DI349" s="71"/>
      <c r="DJ349" s="71"/>
      <c r="DK349" s="71"/>
      <c r="DL349" s="71"/>
      <c r="DM349" s="71"/>
      <c r="DN349" s="71"/>
      <c r="DO349" s="71"/>
      <c r="DP349" s="71"/>
      <c r="DQ349" s="71"/>
      <c r="DR349" s="71"/>
      <c r="DS349" s="71"/>
      <c r="DT349" s="71"/>
      <c r="DU349" s="71"/>
      <c r="DV349" s="71"/>
      <c r="DW349" s="71"/>
      <c r="DX349" s="71"/>
      <c r="DY349" s="71"/>
      <c r="DZ349" s="71"/>
      <c r="EA349" s="71"/>
      <c r="EB349" s="71"/>
      <c r="EC349" s="71"/>
      <c r="ED349" s="71"/>
      <c r="EE349" s="71"/>
      <c r="EF349" s="71"/>
      <c r="EG349" s="71"/>
      <c r="EH349" s="71"/>
      <c r="EI349" s="71"/>
      <c r="EJ349" s="71"/>
      <c r="EK349" s="71"/>
      <c r="EL349" s="71"/>
      <c r="EM349" s="71"/>
      <c r="EN349" s="71"/>
      <c r="EO349" s="71"/>
      <c r="EP349" s="71"/>
      <c r="EQ349" s="71"/>
      <c r="ER349" s="71"/>
      <c r="ES349" s="71"/>
      <c r="ET349" s="71"/>
      <c r="EU349" s="71"/>
    </row>
    <row r="350" spans="1:151" s="57" customFormat="1" ht="13.15" customHeight="1">
      <c r="A350" s="69"/>
      <c r="C350" s="109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1"/>
      <c r="BH350" s="71"/>
      <c r="BI350" s="71"/>
      <c r="BJ350" s="71"/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  <c r="CO350" s="71"/>
      <c r="CP350" s="71"/>
      <c r="CQ350" s="71"/>
      <c r="CR350" s="71"/>
      <c r="CS350" s="71"/>
      <c r="CT350" s="71"/>
      <c r="CU350" s="71"/>
      <c r="CV350" s="71"/>
      <c r="CW350" s="71"/>
      <c r="CX350" s="71"/>
      <c r="CY350" s="71"/>
      <c r="CZ350" s="71"/>
      <c r="DA350" s="71"/>
      <c r="DB350" s="71"/>
      <c r="DC350" s="71"/>
      <c r="DD350" s="71"/>
      <c r="DE350" s="71"/>
      <c r="DF350" s="71"/>
      <c r="DG350" s="71"/>
      <c r="DH350" s="71"/>
      <c r="DI350" s="71"/>
      <c r="DJ350" s="71"/>
      <c r="DK350" s="71"/>
      <c r="DL350" s="71"/>
      <c r="DM350" s="71"/>
      <c r="DN350" s="71"/>
      <c r="DO350" s="71"/>
      <c r="DP350" s="71"/>
      <c r="DQ350" s="71"/>
      <c r="DR350" s="71"/>
      <c r="DS350" s="71"/>
      <c r="DT350" s="71"/>
      <c r="DU350" s="71"/>
      <c r="DV350" s="71"/>
      <c r="DW350" s="71"/>
      <c r="DX350" s="71"/>
      <c r="DY350" s="71"/>
      <c r="DZ350" s="71"/>
      <c r="EA350" s="71"/>
      <c r="EB350" s="71"/>
      <c r="EC350" s="71"/>
      <c r="ED350" s="71"/>
      <c r="EE350" s="71"/>
      <c r="EF350" s="71"/>
      <c r="EG350" s="71"/>
      <c r="EH350" s="71"/>
      <c r="EI350" s="71"/>
      <c r="EJ350" s="71"/>
      <c r="EK350" s="71"/>
      <c r="EL350" s="71"/>
      <c r="EM350" s="71"/>
      <c r="EN350" s="71"/>
      <c r="EO350" s="71"/>
      <c r="EP350" s="71"/>
      <c r="EQ350" s="71"/>
      <c r="ER350" s="71"/>
      <c r="ES350" s="71"/>
      <c r="ET350" s="71"/>
      <c r="EU350" s="71"/>
    </row>
    <row r="351" spans="1:151" s="57" customFormat="1" ht="13.15" customHeight="1">
      <c r="A351" s="69"/>
      <c r="C351" s="109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1"/>
      <c r="BH351" s="71"/>
      <c r="BI351" s="71"/>
      <c r="BJ351" s="71"/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/>
      <c r="CQ351" s="71"/>
      <c r="CR351" s="71"/>
      <c r="CS351" s="71"/>
      <c r="CT351" s="71"/>
      <c r="CU351" s="71"/>
      <c r="CV351" s="71"/>
      <c r="CW351" s="71"/>
      <c r="CX351" s="71"/>
      <c r="CY351" s="71"/>
      <c r="CZ351" s="71"/>
      <c r="DA351" s="71"/>
      <c r="DB351" s="71"/>
      <c r="DC351" s="71"/>
      <c r="DD351" s="71"/>
      <c r="DE351" s="71"/>
      <c r="DF351" s="71"/>
      <c r="DG351" s="71"/>
      <c r="DH351" s="71"/>
      <c r="DI351" s="71"/>
      <c r="DJ351" s="71"/>
      <c r="DK351" s="71"/>
      <c r="DL351" s="71"/>
      <c r="DM351" s="71"/>
      <c r="DN351" s="71"/>
      <c r="DO351" s="71"/>
      <c r="DP351" s="71"/>
      <c r="DQ351" s="71"/>
      <c r="DR351" s="71"/>
      <c r="DS351" s="71"/>
      <c r="DT351" s="71"/>
      <c r="DU351" s="71"/>
      <c r="DV351" s="71"/>
      <c r="DW351" s="71"/>
      <c r="DX351" s="71"/>
      <c r="DY351" s="71"/>
      <c r="DZ351" s="71"/>
      <c r="EA351" s="71"/>
      <c r="EB351" s="71"/>
      <c r="EC351" s="71"/>
      <c r="ED351" s="71"/>
      <c r="EE351" s="71"/>
      <c r="EF351" s="71"/>
      <c r="EG351" s="71"/>
      <c r="EH351" s="71"/>
      <c r="EI351" s="71"/>
      <c r="EJ351" s="71"/>
      <c r="EK351" s="71"/>
      <c r="EL351" s="71"/>
      <c r="EM351" s="71"/>
      <c r="EN351" s="71"/>
      <c r="EO351" s="71"/>
      <c r="EP351" s="71"/>
      <c r="EQ351" s="71"/>
      <c r="ER351" s="71"/>
      <c r="ES351" s="71"/>
      <c r="ET351" s="71"/>
      <c r="EU351" s="71"/>
    </row>
    <row r="352" spans="1:151" s="57" customFormat="1" ht="13.15" customHeight="1">
      <c r="A352" s="69"/>
      <c r="C352" s="109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1"/>
      <c r="BH352" s="71"/>
      <c r="BI352" s="71"/>
      <c r="BJ352" s="71"/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M352" s="71"/>
      <c r="CN352" s="71"/>
      <c r="CO352" s="71"/>
      <c r="CP352" s="71"/>
      <c r="CQ352" s="71"/>
      <c r="CR352" s="71"/>
      <c r="CS352" s="71"/>
      <c r="CT352" s="71"/>
      <c r="CU352" s="71"/>
      <c r="CV352" s="71"/>
      <c r="CW352" s="71"/>
      <c r="CX352" s="71"/>
      <c r="CY352" s="71"/>
      <c r="CZ352" s="71"/>
      <c r="DA352" s="71"/>
      <c r="DB352" s="71"/>
      <c r="DC352" s="71"/>
      <c r="DD352" s="71"/>
      <c r="DE352" s="71"/>
      <c r="DF352" s="71"/>
      <c r="DG352" s="71"/>
      <c r="DH352" s="71"/>
      <c r="DI352" s="71"/>
      <c r="DJ352" s="71"/>
      <c r="DK352" s="71"/>
      <c r="DL352" s="71"/>
      <c r="DM352" s="71"/>
      <c r="DN352" s="71"/>
      <c r="DO352" s="71"/>
      <c r="DP352" s="71"/>
      <c r="DQ352" s="71"/>
      <c r="DR352" s="71"/>
      <c r="DS352" s="71"/>
      <c r="DT352" s="71"/>
      <c r="DU352" s="71"/>
      <c r="DV352" s="71"/>
      <c r="DW352" s="71"/>
      <c r="DX352" s="71"/>
      <c r="DY352" s="71"/>
      <c r="DZ352" s="71"/>
      <c r="EA352" s="71"/>
      <c r="EB352" s="71"/>
      <c r="EC352" s="71"/>
      <c r="ED352" s="71"/>
      <c r="EE352" s="71"/>
      <c r="EF352" s="71"/>
      <c r="EG352" s="71"/>
      <c r="EH352" s="71"/>
      <c r="EI352" s="71"/>
      <c r="EJ352" s="71"/>
      <c r="EK352" s="71"/>
      <c r="EL352" s="71"/>
      <c r="EM352" s="71"/>
      <c r="EN352" s="71"/>
      <c r="EO352" s="71"/>
      <c r="EP352" s="71"/>
      <c r="EQ352" s="71"/>
      <c r="ER352" s="71"/>
      <c r="ES352" s="71"/>
      <c r="ET352" s="71"/>
      <c r="EU352" s="71"/>
    </row>
    <row r="353" spans="1:151" s="57" customFormat="1" ht="13.15" customHeight="1">
      <c r="A353" s="69"/>
      <c r="C353" s="109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/>
      <c r="BI353" s="71"/>
      <c r="BJ353" s="71"/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/>
      <c r="CQ353" s="71"/>
      <c r="CR353" s="71"/>
      <c r="CS353" s="71"/>
      <c r="CT353" s="71"/>
      <c r="CU353" s="71"/>
      <c r="CV353" s="71"/>
      <c r="CW353" s="71"/>
      <c r="CX353" s="71"/>
      <c r="CY353" s="71"/>
      <c r="CZ353" s="71"/>
      <c r="DA353" s="71"/>
      <c r="DB353" s="71"/>
      <c r="DC353" s="71"/>
      <c r="DD353" s="71"/>
      <c r="DE353" s="71"/>
      <c r="DF353" s="71"/>
      <c r="DG353" s="71"/>
      <c r="DH353" s="71"/>
      <c r="DI353" s="71"/>
      <c r="DJ353" s="71"/>
      <c r="DK353" s="71"/>
      <c r="DL353" s="71"/>
      <c r="DM353" s="71"/>
      <c r="DN353" s="71"/>
      <c r="DO353" s="71"/>
      <c r="DP353" s="71"/>
      <c r="DQ353" s="71"/>
      <c r="DR353" s="71"/>
      <c r="DS353" s="71"/>
      <c r="DT353" s="71"/>
      <c r="DU353" s="71"/>
      <c r="DV353" s="71"/>
      <c r="DW353" s="71"/>
      <c r="DX353" s="71"/>
      <c r="DY353" s="71"/>
      <c r="DZ353" s="71"/>
      <c r="EA353" s="71"/>
      <c r="EB353" s="71"/>
      <c r="EC353" s="71"/>
      <c r="ED353" s="71"/>
      <c r="EE353" s="71"/>
      <c r="EF353" s="71"/>
      <c r="EG353" s="71"/>
      <c r="EH353" s="71"/>
      <c r="EI353" s="71"/>
      <c r="EJ353" s="71"/>
      <c r="EK353" s="71"/>
      <c r="EL353" s="71"/>
      <c r="EM353" s="71"/>
      <c r="EN353" s="71"/>
      <c r="EO353" s="71"/>
      <c r="EP353" s="71"/>
      <c r="EQ353" s="71"/>
      <c r="ER353" s="71"/>
      <c r="ES353" s="71"/>
      <c r="ET353" s="71"/>
      <c r="EU353" s="71"/>
    </row>
    <row r="354" spans="1:151" s="57" customFormat="1" ht="13.15" customHeight="1">
      <c r="A354" s="69"/>
      <c r="C354" s="109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/>
      <c r="BI354" s="71"/>
      <c r="BJ354" s="71"/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  <c r="CO354" s="71"/>
      <c r="CP354" s="71"/>
      <c r="CQ354" s="71"/>
      <c r="CR354" s="71"/>
      <c r="CS354" s="71"/>
      <c r="CT354" s="71"/>
      <c r="CU354" s="71"/>
      <c r="CV354" s="71"/>
      <c r="CW354" s="71"/>
      <c r="CX354" s="71"/>
      <c r="CY354" s="71"/>
      <c r="CZ354" s="71"/>
      <c r="DA354" s="71"/>
      <c r="DB354" s="71"/>
      <c r="DC354" s="71"/>
      <c r="DD354" s="71"/>
      <c r="DE354" s="71"/>
      <c r="DF354" s="71"/>
      <c r="DG354" s="71"/>
      <c r="DH354" s="71"/>
      <c r="DI354" s="71"/>
      <c r="DJ354" s="71"/>
      <c r="DK354" s="71"/>
      <c r="DL354" s="71"/>
      <c r="DM354" s="71"/>
      <c r="DN354" s="71"/>
      <c r="DO354" s="71"/>
      <c r="DP354" s="71"/>
      <c r="DQ354" s="71"/>
      <c r="DR354" s="71"/>
      <c r="DS354" s="71"/>
      <c r="DT354" s="71"/>
      <c r="DU354" s="71"/>
      <c r="DV354" s="71"/>
      <c r="DW354" s="71"/>
      <c r="DX354" s="71"/>
      <c r="DY354" s="71"/>
      <c r="DZ354" s="71"/>
      <c r="EA354" s="71"/>
      <c r="EB354" s="71"/>
      <c r="EC354" s="71"/>
      <c r="ED354" s="71"/>
      <c r="EE354" s="71"/>
      <c r="EF354" s="71"/>
      <c r="EG354" s="71"/>
      <c r="EH354" s="71"/>
      <c r="EI354" s="71"/>
      <c r="EJ354" s="71"/>
      <c r="EK354" s="71"/>
      <c r="EL354" s="71"/>
      <c r="EM354" s="71"/>
      <c r="EN354" s="71"/>
      <c r="EO354" s="71"/>
      <c r="EP354" s="71"/>
      <c r="EQ354" s="71"/>
      <c r="ER354" s="71"/>
      <c r="ES354" s="71"/>
      <c r="ET354" s="71"/>
      <c r="EU354" s="71"/>
    </row>
    <row r="355" spans="1:151" s="57" customFormat="1" ht="13.15" customHeight="1">
      <c r="A355" s="69"/>
      <c r="C355" s="109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/>
      <c r="BI355" s="71"/>
      <c r="BJ355" s="71"/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/>
      <c r="CQ355" s="71"/>
      <c r="CR355" s="71"/>
      <c r="CS355" s="71"/>
      <c r="CT355" s="71"/>
      <c r="CU355" s="71"/>
      <c r="CV355" s="71"/>
      <c r="CW355" s="71"/>
      <c r="CX355" s="71"/>
      <c r="CY355" s="71"/>
      <c r="CZ355" s="71"/>
      <c r="DA355" s="71"/>
      <c r="DB355" s="71"/>
      <c r="DC355" s="71"/>
      <c r="DD355" s="71"/>
      <c r="DE355" s="71"/>
      <c r="DF355" s="71"/>
      <c r="DG355" s="71"/>
      <c r="DH355" s="71"/>
      <c r="DI355" s="71"/>
      <c r="DJ355" s="71"/>
      <c r="DK355" s="71"/>
      <c r="DL355" s="71"/>
      <c r="DM355" s="71"/>
      <c r="DN355" s="71"/>
      <c r="DO355" s="71"/>
      <c r="DP355" s="71"/>
      <c r="DQ355" s="71"/>
      <c r="DR355" s="71"/>
      <c r="DS355" s="71"/>
      <c r="DT355" s="71"/>
      <c r="DU355" s="71"/>
      <c r="DV355" s="71"/>
      <c r="DW355" s="71"/>
      <c r="DX355" s="71"/>
      <c r="DY355" s="71"/>
      <c r="DZ355" s="71"/>
      <c r="EA355" s="71"/>
      <c r="EB355" s="71"/>
      <c r="EC355" s="71"/>
      <c r="ED355" s="71"/>
      <c r="EE355" s="71"/>
      <c r="EF355" s="71"/>
      <c r="EG355" s="71"/>
      <c r="EH355" s="71"/>
      <c r="EI355" s="71"/>
      <c r="EJ355" s="71"/>
      <c r="EK355" s="71"/>
      <c r="EL355" s="71"/>
      <c r="EM355" s="71"/>
      <c r="EN355" s="71"/>
      <c r="EO355" s="71"/>
      <c r="EP355" s="71"/>
      <c r="EQ355" s="71"/>
      <c r="ER355" s="71"/>
      <c r="ES355" s="71"/>
      <c r="ET355" s="71"/>
      <c r="EU355" s="71"/>
    </row>
    <row r="356" spans="1:151" s="57" customFormat="1" ht="13.15" customHeight="1">
      <c r="A356" s="69"/>
      <c r="C356" s="109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/>
      <c r="BI356" s="71"/>
      <c r="BJ356" s="71"/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  <c r="CO356" s="71"/>
      <c r="CP356" s="71"/>
      <c r="CQ356" s="71"/>
      <c r="CR356" s="71"/>
      <c r="CS356" s="71"/>
      <c r="CT356" s="71"/>
      <c r="CU356" s="71"/>
      <c r="CV356" s="71"/>
      <c r="CW356" s="71"/>
      <c r="CX356" s="71"/>
      <c r="CY356" s="71"/>
      <c r="CZ356" s="71"/>
      <c r="DA356" s="71"/>
      <c r="DB356" s="71"/>
      <c r="DC356" s="71"/>
      <c r="DD356" s="71"/>
      <c r="DE356" s="71"/>
      <c r="DF356" s="71"/>
      <c r="DG356" s="71"/>
      <c r="DH356" s="71"/>
      <c r="DI356" s="71"/>
      <c r="DJ356" s="71"/>
      <c r="DK356" s="71"/>
      <c r="DL356" s="71"/>
      <c r="DM356" s="71"/>
      <c r="DN356" s="71"/>
      <c r="DO356" s="71"/>
      <c r="DP356" s="71"/>
      <c r="DQ356" s="71"/>
      <c r="DR356" s="71"/>
      <c r="DS356" s="71"/>
      <c r="DT356" s="71"/>
      <c r="DU356" s="71"/>
      <c r="DV356" s="71"/>
      <c r="DW356" s="71"/>
      <c r="DX356" s="71"/>
      <c r="DY356" s="71"/>
      <c r="DZ356" s="71"/>
      <c r="EA356" s="71"/>
      <c r="EB356" s="71"/>
      <c r="EC356" s="71"/>
      <c r="ED356" s="71"/>
      <c r="EE356" s="71"/>
      <c r="EF356" s="71"/>
      <c r="EG356" s="71"/>
      <c r="EH356" s="71"/>
      <c r="EI356" s="71"/>
      <c r="EJ356" s="71"/>
      <c r="EK356" s="71"/>
      <c r="EL356" s="71"/>
      <c r="EM356" s="71"/>
      <c r="EN356" s="71"/>
      <c r="EO356" s="71"/>
      <c r="EP356" s="71"/>
      <c r="EQ356" s="71"/>
      <c r="ER356" s="71"/>
      <c r="ES356" s="71"/>
      <c r="ET356" s="71"/>
      <c r="EU356" s="71"/>
    </row>
    <row r="357" spans="1:151" s="57" customFormat="1" ht="13.15" customHeight="1">
      <c r="A357" s="69"/>
      <c r="C357" s="109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1"/>
      <c r="BH357" s="71"/>
      <c r="BI357" s="71"/>
      <c r="BJ357" s="71"/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  <c r="CJ357" s="71"/>
      <c r="CK357" s="71"/>
      <c r="CL357" s="71"/>
      <c r="CM357" s="71"/>
      <c r="CN357" s="71"/>
      <c r="CO357" s="71"/>
      <c r="CP357" s="71"/>
      <c r="CQ357" s="71"/>
      <c r="CR357" s="71"/>
      <c r="CS357" s="71"/>
      <c r="CT357" s="71"/>
      <c r="CU357" s="71"/>
      <c r="CV357" s="71"/>
      <c r="CW357" s="71"/>
      <c r="CX357" s="71"/>
      <c r="CY357" s="71"/>
      <c r="CZ357" s="71"/>
      <c r="DA357" s="71"/>
      <c r="DB357" s="71"/>
      <c r="DC357" s="71"/>
      <c r="DD357" s="71"/>
      <c r="DE357" s="71"/>
      <c r="DF357" s="71"/>
      <c r="DG357" s="71"/>
      <c r="DH357" s="71"/>
      <c r="DI357" s="71"/>
      <c r="DJ357" s="71"/>
      <c r="DK357" s="71"/>
      <c r="DL357" s="71"/>
      <c r="DM357" s="71"/>
      <c r="DN357" s="71"/>
      <c r="DO357" s="71"/>
      <c r="DP357" s="71"/>
      <c r="DQ357" s="71"/>
      <c r="DR357" s="71"/>
      <c r="DS357" s="71"/>
      <c r="DT357" s="71"/>
      <c r="DU357" s="71"/>
      <c r="DV357" s="71"/>
      <c r="DW357" s="71"/>
      <c r="DX357" s="71"/>
      <c r="DY357" s="71"/>
      <c r="DZ357" s="71"/>
      <c r="EA357" s="71"/>
      <c r="EB357" s="71"/>
      <c r="EC357" s="71"/>
      <c r="ED357" s="71"/>
      <c r="EE357" s="71"/>
      <c r="EF357" s="71"/>
      <c r="EG357" s="71"/>
      <c r="EH357" s="71"/>
      <c r="EI357" s="71"/>
      <c r="EJ357" s="71"/>
      <c r="EK357" s="71"/>
      <c r="EL357" s="71"/>
      <c r="EM357" s="71"/>
      <c r="EN357" s="71"/>
      <c r="EO357" s="71"/>
      <c r="EP357" s="71"/>
      <c r="EQ357" s="71"/>
      <c r="ER357" s="71"/>
      <c r="ES357" s="71"/>
      <c r="ET357" s="71"/>
      <c r="EU357" s="71"/>
    </row>
    <row r="358" spans="1:151" s="57" customFormat="1" ht="13.15" customHeight="1">
      <c r="A358" s="69"/>
      <c r="C358" s="109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1"/>
      <c r="BH358" s="71"/>
      <c r="BI358" s="71"/>
      <c r="BJ358" s="71"/>
      <c r="BK358" s="71"/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  <c r="CJ358" s="71"/>
      <c r="CK358" s="71"/>
      <c r="CL358" s="71"/>
      <c r="CM358" s="71"/>
      <c r="CN358" s="71"/>
      <c r="CO358" s="71"/>
      <c r="CP358" s="71"/>
      <c r="CQ358" s="71"/>
      <c r="CR358" s="71"/>
      <c r="CS358" s="71"/>
      <c r="CT358" s="71"/>
      <c r="CU358" s="71"/>
      <c r="CV358" s="71"/>
      <c r="CW358" s="71"/>
      <c r="CX358" s="71"/>
      <c r="CY358" s="71"/>
      <c r="CZ358" s="71"/>
      <c r="DA358" s="71"/>
      <c r="DB358" s="71"/>
      <c r="DC358" s="71"/>
      <c r="DD358" s="71"/>
      <c r="DE358" s="71"/>
      <c r="DF358" s="71"/>
      <c r="DG358" s="71"/>
      <c r="DH358" s="71"/>
      <c r="DI358" s="71"/>
      <c r="DJ358" s="71"/>
      <c r="DK358" s="71"/>
      <c r="DL358" s="71"/>
      <c r="DM358" s="71"/>
      <c r="DN358" s="71"/>
      <c r="DO358" s="71"/>
      <c r="DP358" s="71"/>
      <c r="DQ358" s="71"/>
      <c r="DR358" s="71"/>
      <c r="DS358" s="71"/>
      <c r="DT358" s="71"/>
      <c r="DU358" s="71"/>
      <c r="DV358" s="71"/>
      <c r="DW358" s="71"/>
      <c r="DX358" s="71"/>
      <c r="DY358" s="71"/>
      <c r="DZ358" s="71"/>
      <c r="EA358" s="71"/>
      <c r="EB358" s="71"/>
      <c r="EC358" s="71"/>
      <c r="ED358" s="71"/>
      <c r="EE358" s="71"/>
      <c r="EF358" s="71"/>
      <c r="EG358" s="71"/>
      <c r="EH358" s="71"/>
      <c r="EI358" s="71"/>
      <c r="EJ358" s="71"/>
      <c r="EK358" s="71"/>
      <c r="EL358" s="71"/>
      <c r="EM358" s="71"/>
      <c r="EN358" s="71"/>
      <c r="EO358" s="71"/>
      <c r="EP358" s="71"/>
      <c r="EQ358" s="71"/>
      <c r="ER358" s="71"/>
      <c r="ES358" s="71"/>
      <c r="ET358" s="71"/>
      <c r="EU358" s="71"/>
    </row>
    <row r="359" spans="1:151" s="57" customFormat="1" ht="13.15" customHeight="1">
      <c r="A359" s="69"/>
      <c r="C359" s="109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1"/>
      <c r="BH359" s="71"/>
      <c r="BI359" s="71"/>
      <c r="BJ359" s="71"/>
      <c r="BK359" s="71"/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  <c r="CJ359" s="71"/>
      <c r="CK359" s="71"/>
      <c r="CL359" s="71"/>
      <c r="CM359" s="71"/>
      <c r="CN359" s="71"/>
      <c r="CO359" s="71"/>
      <c r="CP359" s="71"/>
      <c r="CQ359" s="71"/>
      <c r="CR359" s="71"/>
      <c r="CS359" s="71"/>
      <c r="CT359" s="71"/>
      <c r="CU359" s="71"/>
      <c r="CV359" s="71"/>
      <c r="CW359" s="71"/>
      <c r="CX359" s="71"/>
      <c r="CY359" s="71"/>
      <c r="CZ359" s="71"/>
      <c r="DA359" s="71"/>
      <c r="DB359" s="71"/>
      <c r="DC359" s="71"/>
      <c r="DD359" s="71"/>
      <c r="DE359" s="71"/>
      <c r="DF359" s="71"/>
      <c r="DG359" s="71"/>
      <c r="DH359" s="71"/>
      <c r="DI359" s="71"/>
      <c r="DJ359" s="71"/>
      <c r="DK359" s="71"/>
      <c r="DL359" s="71"/>
      <c r="DM359" s="71"/>
      <c r="DN359" s="71"/>
      <c r="DO359" s="71"/>
      <c r="DP359" s="71"/>
      <c r="DQ359" s="71"/>
      <c r="DR359" s="71"/>
      <c r="DS359" s="71"/>
      <c r="DT359" s="71"/>
      <c r="DU359" s="71"/>
      <c r="DV359" s="71"/>
      <c r="DW359" s="71"/>
      <c r="DX359" s="71"/>
      <c r="DY359" s="71"/>
      <c r="DZ359" s="71"/>
      <c r="EA359" s="71"/>
      <c r="EB359" s="71"/>
      <c r="EC359" s="71"/>
      <c r="ED359" s="71"/>
      <c r="EE359" s="71"/>
      <c r="EF359" s="71"/>
      <c r="EG359" s="71"/>
      <c r="EH359" s="71"/>
      <c r="EI359" s="71"/>
      <c r="EJ359" s="71"/>
      <c r="EK359" s="71"/>
      <c r="EL359" s="71"/>
      <c r="EM359" s="71"/>
      <c r="EN359" s="71"/>
      <c r="EO359" s="71"/>
      <c r="EP359" s="71"/>
      <c r="EQ359" s="71"/>
      <c r="ER359" s="71"/>
      <c r="ES359" s="71"/>
      <c r="ET359" s="71"/>
      <c r="EU359" s="71"/>
    </row>
    <row r="360" spans="1:151" s="57" customFormat="1" ht="13.15" customHeight="1">
      <c r="A360" s="69"/>
      <c r="C360" s="109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1"/>
      <c r="BH360" s="71"/>
      <c r="BI360" s="71"/>
      <c r="BJ360" s="71"/>
      <c r="BK360" s="71"/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71"/>
      <c r="CJ360" s="71"/>
      <c r="CK360" s="71"/>
      <c r="CL360" s="71"/>
      <c r="CM360" s="71"/>
      <c r="CN360" s="71"/>
      <c r="CO360" s="71"/>
      <c r="CP360" s="71"/>
      <c r="CQ360" s="71"/>
      <c r="CR360" s="71"/>
      <c r="CS360" s="71"/>
      <c r="CT360" s="71"/>
      <c r="CU360" s="71"/>
      <c r="CV360" s="71"/>
      <c r="CW360" s="71"/>
      <c r="CX360" s="71"/>
      <c r="CY360" s="71"/>
      <c r="CZ360" s="71"/>
      <c r="DA360" s="71"/>
      <c r="DB360" s="71"/>
      <c r="DC360" s="71"/>
      <c r="DD360" s="71"/>
      <c r="DE360" s="71"/>
      <c r="DF360" s="71"/>
      <c r="DG360" s="71"/>
      <c r="DH360" s="71"/>
      <c r="DI360" s="71"/>
      <c r="DJ360" s="71"/>
      <c r="DK360" s="71"/>
      <c r="DL360" s="71"/>
      <c r="DM360" s="71"/>
      <c r="DN360" s="71"/>
      <c r="DO360" s="71"/>
      <c r="DP360" s="71"/>
      <c r="DQ360" s="71"/>
      <c r="DR360" s="71"/>
      <c r="DS360" s="71"/>
      <c r="DT360" s="71"/>
      <c r="DU360" s="71"/>
      <c r="DV360" s="71"/>
      <c r="DW360" s="71"/>
      <c r="DX360" s="71"/>
      <c r="DY360" s="71"/>
      <c r="DZ360" s="71"/>
      <c r="EA360" s="71"/>
      <c r="EB360" s="71"/>
      <c r="EC360" s="71"/>
      <c r="ED360" s="71"/>
      <c r="EE360" s="71"/>
      <c r="EF360" s="71"/>
      <c r="EG360" s="71"/>
      <c r="EH360" s="71"/>
      <c r="EI360" s="71"/>
      <c r="EJ360" s="71"/>
      <c r="EK360" s="71"/>
      <c r="EL360" s="71"/>
      <c r="EM360" s="71"/>
      <c r="EN360" s="71"/>
      <c r="EO360" s="71"/>
      <c r="EP360" s="71"/>
      <c r="EQ360" s="71"/>
      <c r="ER360" s="71"/>
      <c r="ES360" s="71"/>
      <c r="ET360" s="71"/>
      <c r="EU360" s="71"/>
    </row>
    <row r="361" spans="1:151" s="57" customFormat="1" ht="13.15" customHeight="1">
      <c r="A361" s="69"/>
      <c r="C361" s="109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1"/>
      <c r="BH361" s="71"/>
      <c r="BI361" s="71"/>
      <c r="BJ361" s="71"/>
      <c r="BK361" s="71"/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71"/>
      <c r="CJ361" s="71"/>
      <c r="CK361" s="71"/>
      <c r="CL361" s="71"/>
      <c r="CM361" s="71"/>
      <c r="CN361" s="71"/>
      <c r="CO361" s="71"/>
      <c r="CP361" s="71"/>
      <c r="CQ361" s="71"/>
      <c r="CR361" s="71"/>
      <c r="CS361" s="71"/>
      <c r="CT361" s="71"/>
      <c r="CU361" s="71"/>
      <c r="CV361" s="71"/>
      <c r="CW361" s="71"/>
      <c r="CX361" s="71"/>
      <c r="CY361" s="71"/>
      <c r="CZ361" s="71"/>
      <c r="DA361" s="71"/>
      <c r="DB361" s="71"/>
      <c r="DC361" s="71"/>
      <c r="DD361" s="71"/>
      <c r="DE361" s="71"/>
      <c r="DF361" s="71"/>
      <c r="DG361" s="71"/>
      <c r="DH361" s="71"/>
      <c r="DI361" s="71"/>
      <c r="DJ361" s="71"/>
      <c r="DK361" s="71"/>
      <c r="DL361" s="71"/>
      <c r="DM361" s="71"/>
      <c r="DN361" s="71"/>
      <c r="DO361" s="71"/>
      <c r="DP361" s="71"/>
      <c r="DQ361" s="71"/>
      <c r="DR361" s="71"/>
      <c r="DS361" s="71"/>
      <c r="DT361" s="71"/>
      <c r="DU361" s="71"/>
      <c r="DV361" s="71"/>
      <c r="DW361" s="71"/>
      <c r="DX361" s="71"/>
      <c r="DY361" s="71"/>
      <c r="DZ361" s="71"/>
      <c r="EA361" s="71"/>
      <c r="EB361" s="71"/>
      <c r="EC361" s="71"/>
      <c r="ED361" s="71"/>
      <c r="EE361" s="71"/>
      <c r="EF361" s="71"/>
      <c r="EG361" s="71"/>
      <c r="EH361" s="71"/>
      <c r="EI361" s="71"/>
      <c r="EJ361" s="71"/>
      <c r="EK361" s="71"/>
      <c r="EL361" s="71"/>
      <c r="EM361" s="71"/>
      <c r="EN361" s="71"/>
      <c r="EO361" s="71"/>
      <c r="EP361" s="71"/>
      <c r="EQ361" s="71"/>
      <c r="ER361" s="71"/>
      <c r="ES361" s="71"/>
      <c r="ET361" s="71"/>
      <c r="EU361" s="71"/>
    </row>
    <row r="362" spans="1:151" s="57" customFormat="1" ht="13.15" customHeight="1">
      <c r="A362" s="69"/>
      <c r="C362" s="109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/>
      <c r="BJ362" s="71"/>
      <c r="BK362" s="71"/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  <c r="CJ362" s="71"/>
      <c r="CK362" s="71"/>
      <c r="CL362" s="71"/>
      <c r="CM362" s="71"/>
      <c r="CN362" s="71"/>
      <c r="CO362" s="71"/>
      <c r="CP362" s="71"/>
      <c r="CQ362" s="71"/>
      <c r="CR362" s="71"/>
      <c r="CS362" s="71"/>
      <c r="CT362" s="71"/>
      <c r="CU362" s="71"/>
      <c r="CV362" s="71"/>
      <c r="CW362" s="71"/>
      <c r="CX362" s="71"/>
      <c r="CY362" s="71"/>
      <c r="CZ362" s="71"/>
      <c r="DA362" s="71"/>
      <c r="DB362" s="71"/>
      <c r="DC362" s="71"/>
      <c r="DD362" s="71"/>
      <c r="DE362" s="71"/>
      <c r="DF362" s="71"/>
      <c r="DG362" s="71"/>
      <c r="DH362" s="71"/>
      <c r="DI362" s="71"/>
      <c r="DJ362" s="71"/>
      <c r="DK362" s="71"/>
      <c r="DL362" s="71"/>
      <c r="DM362" s="71"/>
      <c r="DN362" s="71"/>
      <c r="DO362" s="71"/>
      <c r="DP362" s="71"/>
      <c r="DQ362" s="71"/>
      <c r="DR362" s="71"/>
      <c r="DS362" s="71"/>
      <c r="DT362" s="71"/>
      <c r="DU362" s="71"/>
      <c r="DV362" s="71"/>
      <c r="DW362" s="71"/>
      <c r="DX362" s="71"/>
      <c r="DY362" s="71"/>
      <c r="DZ362" s="71"/>
      <c r="EA362" s="71"/>
      <c r="EB362" s="71"/>
      <c r="EC362" s="71"/>
      <c r="ED362" s="71"/>
      <c r="EE362" s="71"/>
      <c r="EF362" s="71"/>
      <c r="EG362" s="71"/>
      <c r="EH362" s="71"/>
      <c r="EI362" s="71"/>
      <c r="EJ362" s="71"/>
      <c r="EK362" s="71"/>
      <c r="EL362" s="71"/>
      <c r="EM362" s="71"/>
      <c r="EN362" s="71"/>
      <c r="EO362" s="71"/>
      <c r="EP362" s="71"/>
      <c r="EQ362" s="71"/>
      <c r="ER362" s="71"/>
      <c r="ES362" s="71"/>
      <c r="ET362" s="71"/>
      <c r="EU362" s="71"/>
    </row>
    <row r="363" spans="1:151" s="57" customFormat="1" ht="13.15" customHeight="1">
      <c r="A363" s="69"/>
      <c r="C363" s="109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/>
      <c r="BJ363" s="71"/>
      <c r="BK363" s="71"/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71"/>
      <c r="CJ363" s="71"/>
      <c r="CK363" s="71"/>
      <c r="CL363" s="71"/>
      <c r="CM363" s="71"/>
      <c r="CN363" s="71"/>
      <c r="CO363" s="71"/>
      <c r="CP363" s="71"/>
      <c r="CQ363" s="71"/>
      <c r="CR363" s="71"/>
      <c r="CS363" s="71"/>
      <c r="CT363" s="71"/>
      <c r="CU363" s="71"/>
      <c r="CV363" s="71"/>
      <c r="CW363" s="71"/>
      <c r="CX363" s="71"/>
      <c r="CY363" s="71"/>
      <c r="CZ363" s="71"/>
      <c r="DA363" s="71"/>
      <c r="DB363" s="71"/>
      <c r="DC363" s="71"/>
      <c r="DD363" s="71"/>
      <c r="DE363" s="71"/>
      <c r="DF363" s="71"/>
      <c r="DG363" s="71"/>
      <c r="DH363" s="71"/>
      <c r="DI363" s="71"/>
      <c r="DJ363" s="71"/>
      <c r="DK363" s="71"/>
      <c r="DL363" s="71"/>
      <c r="DM363" s="71"/>
      <c r="DN363" s="71"/>
      <c r="DO363" s="71"/>
      <c r="DP363" s="71"/>
      <c r="DQ363" s="71"/>
      <c r="DR363" s="71"/>
      <c r="DS363" s="71"/>
      <c r="DT363" s="71"/>
      <c r="DU363" s="71"/>
      <c r="DV363" s="71"/>
      <c r="DW363" s="71"/>
      <c r="DX363" s="71"/>
      <c r="DY363" s="71"/>
      <c r="DZ363" s="71"/>
      <c r="EA363" s="71"/>
      <c r="EB363" s="71"/>
      <c r="EC363" s="71"/>
      <c r="ED363" s="71"/>
      <c r="EE363" s="71"/>
      <c r="EF363" s="71"/>
      <c r="EG363" s="71"/>
      <c r="EH363" s="71"/>
      <c r="EI363" s="71"/>
      <c r="EJ363" s="71"/>
      <c r="EK363" s="71"/>
      <c r="EL363" s="71"/>
      <c r="EM363" s="71"/>
      <c r="EN363" s="71"/>
      <c r="EO363" s="71"/>
      <c r="EP363" s="71"/>
      <c r="EQ363" s="71"/>
      <c r="ER363" s="71"/>
      <c r="ES363" s="71"/>
      <c r="ET363" s="71"/>
      <c r="EU363" s="71"/>
    </row>
    <row r="364" spans="1:151" s="57" customFormat="1" ht="13.15" customHeight="1">
      <c r="A364" s="69"/>
      <c r="C364" s="109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1"/>
      <c r="BH364" s="71"/>
      <c r="BI364" s="71"/>
      <c r="BJ364" s="71"/>
      <c r="BK364" s="71"/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71"/>
      <c r="CJ364" s="71"/>
      <c r="CK364" s="71"/>
      <c r="CL364" s="71"/>
      <c r="CM364" s="71"/>
      <c r="CN364" s="71"/>
      <c r="CO364" s="71"/>
      <c r="CP364" s="71"/>
      <c r="CQ364" s="71"/>
      <c r="CR364" s="71"/>
      <c r="CS364" s="71"/>
      <c r="CT364" s="71"/>
      <c r="CU364" s="71"/>
      <c r="CV364" s="71"/>
      <c r="CW364" s="71"/>
      <c r="CX364" s="71"/>
      <c r="CY364" s="71"/>
      <c r="CZ364" s="71"/>
      <c r="DA364" s="71"/>
      <c r="DB364" s="71"/>
      <c r="DC364" s="71"/>
      <c r="DD364" s="71"/>
      <c r="DE364" s="71"/>
      <c r="DF364" s="71"/>
      <c r="DG364" s="71"/>
      <c r="DH364" s="71"/>
      <c r="DI364" s="71"/>
      <c r="DJ364" s="71"/>
      <c r="DK364" s="71"/>
      <c r="DL364" s="71"/>
      <c r="DM364" s="71"/>
      <c r="DN364" s="71"/>
      <c r="DO364" s="71"/>
      <c r="DP364" s="71"/>
      <c r="DQ364" s="71"/>
      <c r="DR364" s="71"/>
      <c r="DS364" s="71"/>
      <c r="DT364" s="71"/>
      <c r="DU364" s="71"/>
      <c r="DV364" s="71"/>
      <c r="DW364" s="71"/>
      <c r="DX364" s="71"/>
      <c r="DY364" s="71"/>
      <c r="DZ364" s="71"/>
      <c r="EA364" s="71"/>
      <c r="EB364" s="71"/>
      <c r="EC364" s="71"/>
      <c r="ED364" s="71"/>
      <c r="EE364" s="71"/>
      <c r="EF364" s="71"/>
      <c r="EG364" s="71"/>
      <c r="EH364" s="71"/>
      <c r="EI364" s="71"/>
      <c r="EJ364" s="71"/>
      <c r="EK364" s="71"/>
      <c r="EL364" s="71"/>
      <c r="EM364" s="71"/>
      <c r="EN364" s="71"/>
      <c r="EO364" s="71"/>
      <c r="EP364" s="71"/>
      <c r="EQ364" s="71"/>
      <c r="ER364" s="71"/>
      <c r="ES364" s="71"/>
      <c r="ET364" s="71"/>
      <c r="EU364" s="71"/>
    </row>
    <row r="365" spans="1:151" s="57" customFormat="1" ht="13.15" customHeight="1">
      <c r="A365" s="69"/>
      <c r="C365" s="109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1"/>
      <c r="BH365" s="71"/>
      <c r="BI365" s="71"/>
      <c r="BJ365" s="71"/>
      <c r="BK365" s="71"/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71"/>
      <c r="CJ365" s="71"/>
      <c r="CK365" s="71"/>
      <c r="CL365" s="71"/>
      <c r="CM365" s="71"/>
      <c r="CN365" s="71"/>
      <c r="CO365" s="71"/>
      <c r="CP365" s="71"/>
      <c r="CQ365" s="71"/>
      <c r="CR365" s="71"/>
      <c r="CS365" s="71"/>
      <c r="CT365" s="71"/>
      <c r="CU365" s="71"/>
      <c r="CV365" s="71"/>
      <c r="CW365" s="71"/>
      <c r="CX365" s="71"/>
      <c r="CY365" s="71"/>
      <c r="CZ365" s="71"/>
      <c r="DA365" s="71"/>
      <c r="DB365" s="71"/>
      <c r="DC365" s="71"/>
      <c r="DD365" s="71"/>
      <c r="DE365" s="71"/>
      <c r="DF365" s="71"/>
      <c r="DG365" s="71"/>
      <c r="DH365" s="71"/>
      <c r="DI365" s="71"/>
      <c r="DJ365" s="71"/>
      <c r="DK365" s="71"/>
      <c r="DL365" s="71"/>
      <c r="DM365" s="71"/>
      <c r="DN365" s="71"/>
      <c r="DO365" s="71"/>
      <c r="DP365" s="71"/>
      <c r="DQ365" s="71"/>
      <c r="DR365" s="71"/>
      <c r="DS365" s="71"/>
      <c r="DT365" s="71"/>
      <c r="DU365" s="71"/>
      <c r="DV365" s="71"/>
      <c r="DW365" s="71"/>
      <c r="DX365" s="71"/>
      <c r="DY365" s="71"/>
      <c r="DZ365" s="71"/>
      <c r="EA365" s="71"/>
      <c r="EB365" s="71"/>
      <c r="EC365" s="71"/>
      <c r="ED365" s="71"/>
      <c r="EE365" s="71"/>
      <c r="EF365" s="71"/>
      <c r="EG365" s="71"/>
      <c r="EH365" s="71"/>
      <c r="EI365" s="71"/>
      <c r="EJ365" s="71"/>
      <c r="EK365" s="71"/>
      <c r="EL365" s="71"/>
      <c r="EM365" s="71"/>
      <c r="EN365" s="71"/>
      <c r="EO365" s="71"/>
      <c r="EP365" s="71"/>
      <c r="EQ365" s="71"/>
      <c r="ER365" s="71"/>
      <c r="ES365" s="71"/>
      <c r="ET365" s="71"/>
      <c r="EU365" s="71"/>
    </row>
    <row r="366" spans="1:151" s="57" customFormat="1" ht="13.15" customHeight="1">
      <c r="A366" s="69"/>
      <c r="C366" s="109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/>
      <c r="BJ366" s="71"/>
      <c r="BK366" s="71"/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  <c r="CO366" s="71"/>
      <c r="CP366" s="71"/>
      <c r="CQ366" s="71"/>
      <c r="CR366" s="71"/>
      <c r="CS366" s="71"/>
      <c r="CT366" s="71"/>
      <c r="CU366" s="71"/>
      <c r="CV366" s="71"/>
      <c r="CW366" s="71"/>
      <c r="CX366" s="71"/>
      <c r="CY366" s="71"/>
      <c r="CZ366" s="71"/>
      <c r="DA366" s="71"/>
      <c r="DB366" s="71"/>
      <c r="DC366" s="71"/>
      <c r="DD366" s="71"/>
      <c r="DE366" s="71"/>
      <c r="DF366" s="71"/>
      <c r="DG366" s="71"/>
      <c r="DH366" s="71"/>
      <c r="DI366" s="71"/>
      <c r="DJ366" s="71"/>
      <c r="DK366" s="71"/>
      <c r="DL366" s="71"/>
      <c r="DM366" s="71"/>
      <c r="DN366" s="71"/>
      <c r="DO366" s="71"/>
      <c r="DP366" s="71"/>
      <c r="DQ366" s="71"/>
      <c r="DR366" s="71"/>
      <c r="DS366" s="71"/>
      <c r="DT366" s="71"/>
      <c r="DU366" s="71"/>
      <c r="DV366" s="71"/>
      <c r="DW366" s="71"/>
      <c r="DX366" s="71"/>
      <c r="DY366" s="71"/>
      <c r="DZ366" s="71"/>
      <c r="EA366" s="71"/>
      <c r="EB366" s="71"/>
      <c r="EC366" s="71"/>
      <c r="ED366" s="71"/>
      <c r="EE366" s="71"/>
      <c r="EF366" s="71"/>
      <c r="EG366" s="71"/>
      <c r="EH366" s="71"/>
      <c r="EI366" s="71"/>
      <c r="EJ366" s="71"/>
      <c r="EK366" s="71"/>
      <c r="EL366" s="71"/>
      <c r="EM366" s="71"/>
      <c r="EN366" s="71"/>
      <c r="EO366" s="71"/>
      <c r="EP366" s="71"/>
      <c r="EQ366" s="71"/>
      <c r="ER366" s="71"/>
      <c r="ES366" s="71"/>
      <c r="ET366" s="71"/>
      <c r="EU366" s="71"/>
    </row>
    <row r="367" spans="1:151" s="57" customFormat="1" ht="13.15" customHeight="1">
      <c r="A367" s="69"/>
      <c r="C367" s="109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/>
      <c r="BJ367" s="71"/>
      <c r="BK367" s="71"/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  <c r="CO367" s="71"/>
      <c r="CP367" s="71"/>
      <c r="CQ367" s="71"/>
      <c r="CR367" s="71"/>
      <c r="CS367" s="71"/>
      <c r="CT367" s="71"/>
      <c r="CU367" s="71"/>
      <c r="CV367" s="71"/>
      <c r="CW367" s="71"/>
      <c r="CX367" s="71"/>
      <c r="CY367" s="71"/>
      <c r="CZ367" s="71"/>
      <c r="DA367" s="71"/>
      <c r="DB367" s="71"/>
      <c r="DC367" s="71"/>
      <c r="DD367" s="71"/>
      <c r="DE367" s="71"/>
      <c r="DF367" s="71"/>
      <c r="DG367" s="71"/>
      <c r="DH367" s="71"/>
      <c r="DI367" s="71"/>
      <c r="DJ367" s="71"/>
      <c r="DK367" s="71"/>
      <c r="DL367" s="71"/>
      <c r="DM367" s="71"/>
      <c r="DN367" s="71"/>
      <c r="DO367" s="71"/>
      <c r="DP367" s="71"/>
      <c r="DQ367" s="71"/>
      <c r="DR367" s="71"/>
      <c r="DS367" s="71"/>
      <c r="DT367" s="71"/>
      <c r="DU367" s="71"/>
      <c r="DV367" s="71"/>
      <c r="DW367" s="71"/>
      <c r="DX367" s="71"/>
      <c r="DY367" s="71"/>
      <c r="DZ367" s="71"/>
      <c r="EA367" s="71"/>
      <c r="EB367" s="71"/>
      <c r="EC367" s="71"/>
      <c r="ED367" s="71"/>
      <c r="EE367" s="71"/>
      <c r="EF367" s="71"/>
      <c r="EG367" s="71"/>
      <c r="EH367" s="71"/>
      <c r="EI367" s="71"/>
      <c r="EJ367" s="71"/>
      <c r="EK367" s="71"/>
      <c r="EL367" s="71"/>
      <c r="EM367" s="71"/>
      <c r="EN367" s="71"/>
      <c r="EO367" s="71"/>
      <c r="EP367" s="71"/>
      <c r="EQ367" s="71"/>
      <c r="ER367" s="71"/>
      <c r="ES367" s="71"/>
      <c r="ET367" s="71"/>
      <c r="EU367" s="71"/>
    </row>
    <row r="368" spans="1:151" s="57" customFormat="1" ht="13.15" customHeight="1">
      <c r="A368" s="69"/>
      <c r="C368" s="109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71"/>
      <c r="BH368" s="71"/>
      <c r="BI368" s="71"/>
      <c r="BJ368" s="71"/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  <c r="CJ368" s="71"/>
      <c r="CK368" s="71"/>
      <c r="CL368" s="71"/>
      <c r="CM368" s="71"/>
      <c r="CN368" s="71"/>
      <c r="CO368" s="71"/>
      <c r="CP368" s="71"/>
      <c r="CQ368" s="71"/>
      <c r="CR368" s="71"/>
      <c r="CS368" s="71"/>
      <c r="CT368" s="71"/>
      <c r="CU368" s="71"/>
      <c r="CV368" s="71"/>
      <c r="CW368" s="71"/>
      <c r="CX368" s="71"/>
      <c r="CY368" s="71"/>
      <c r="CZ368" s="71"/>
      <c r="DA368" s="71"/>
      <c r="DB368" s="71"/>
      <c r="DC368" s="71"/>
      <c r="DD368" s="71"/>
      <c r="DE368" s="71"/>
      <c r="DF368" s="71"/>
      <c r="DG368" s="71"/>
      <c r="DH368" s="71"/>
      <c r="DI368" s="71"/>
      <c r="DJ368" s="71"/>
      <c r="DK368" s="71"/>
      <c r="DL368" s="71"/>
      <c r="DM368" s="71"/>
      <c r="DN368" s="71"/>
      <c r="DO368" s="71"/>
      <c r="DP368" s="71"/>
      <c r="DQ368" s="71"/>
      <c r="DR368" s="71"/>
      <c r="DS368" s="71"/>
      <c r="DT368" s="71"/>
      <c r="DU368" s="71"/>
      <c r="DV368" s="71"/>
      <c r="DW368" s="71"/>
      <c r="DX368" s="71"/>
      <c r="DY368" s="71"/>
      <c r="DZ368" s="71"/>
      <c r="EA368" s="71"/>
      <c r="EB368" s="71"/>
      <c r="EC368" s="71"/>
      <c r="ED368" s="71"/>
      <c r="EE368" s="71"/>
      <c r="EF368" s="71"/>
      <c r="EG368" s="71"/>
      <c r="EH368" s="71"/>
      <c r="EI368" s="71"/>
      <c r="EJ368" s="71"/>
      <c r="EK368" s="71"/>
      <c r="EL368" s="71"/>
      <c r="EM368" s="71"/>
      <c r="EN368" s="71"/>
      <c r="EO368" s="71"/>
      <c r="EP368" s="71"/>
      <c r="EQ368" s="71"/>
      <c r="ER368" s="71"/>
      <c r="ES368" s="71"/>
      <c r="ET368" s="71"/>
      <c r="EU368" s="71"/>
    </row>
    <row r="369" spans="1:151" s="57" customFormat="1" ht="13.15" customHeight="1">
      <c r="A369" s="69"/>
      <c r="C369" s="109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71"/>
      <c r="BH369" s="71"/>
      <c r="BI369" s="71"/>
      <c r="BJ369" s="71"/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  <c r="CJ369" s="71"/>
      <c r="CK369" s="71"/>
      <c r="CL369" s="71"/>
      <c r="CM369" s="71"/>
      <c r="CN369" s="71"/>
      <c r="CO369" s="71"/>
      <c r="CP369" s="71"/>
      <c r="CQ369" s="71"/>
      <c r="CR369" s="71"/>
      <c r="CS369" s="71"/>
      <c r="CT369" s="71"/>
      <c r="CU369" s="71"/>
      <c r="CV369" s="71"/>
      <c r="CW369" s="71"/>
      <c r="CX369" s="71"/>
      <c r="CY369" s="71"/>
      <c r="CZ369" s="71"/>
      <c r="DA369" s="71"/>
      <c r="DB369" s="71"/>
      <c r="DC369" s="71"/>
      <c r="DD369" s="71"/>
      <c r="DE369" s="71"/>
      <c r="DF369" s="71"/>
      <c r="DG369" s="71"/>
      <c r="DH369" s="71"/>
      <c r="DI369" s="71"/>
      <c r="DJ369" s="71"/>
      <c r="DK369" s="71"/>
      <c r="DL369" s="71"/>
      <c r="DM369" s="71"/>
      <c r="DN369" s="71"/>
      <c r="DO369" s="71"/>
      <c r="DP369" s="71"/>
      <c r="DQ369" s="71"/>
      <c r="DR369" s="71"/>
      <c r="DS369" s="71"/>
      <c r="DT369" s="71"/>
      <c r="DU369" s="71"/>
      <c r="DV369" s="71"/>
      <c r="DW369" s="71"/>
      <c r="DX369" s="71"/>
      <c r="DY369" s="71"/>
      <c r="DZ369" s="71"/>
      <c r="EA369" s="71"/>
      <c r="EB369" s="71"/>
      <c r="EC369" s="71"/>
      <c r="ED369" s="71"/>
      <c r="EE369" s="71"/>
      <c r="EF369" s="71"/>
      <c r="EG369" s="71"/>
      <c r="EH369" s="71"/>
      <c r="EI369" s="71"/>
      <c r="EJ369" s="71"/>
      <c r="EK369" s="71"/>
      <c r="EL369" s="71"/>
      <c r="EM369" s="71"/>
      <c r="EN369" s="71"/>
      <c r="EO369" s="71"/>
      <c r="EP369" s="71"/>
      <c r="EQ369" s="71"/>
      <c r="ER369" s="71"/>
      <c r="ES369" s="71"/>
      <c r="ET369" s="71"/>
      <c r="EU369" s="71"/>
    </row>
    <row r="370" spans="1:151" s="57" customFormat="1" ht="13.15" customHeight="1">
      <c r="A370" s="69"/>
      <c r="C370" s="109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71"/>
      <c r="BH370" s="71"/>
      <c r="BI370" s="71"/>
      <c r="BJ370" s="71"/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71"/>
      <c r="CJ370" s="71"/>
      <c r="CK370" s="71"/>
      <c r="CL370" s="71"/>
      <c r="CM370" s="71"/>
      <c r="CN370" s="71"/>
      <c r="CO370" s="71"/>
      <c r="CP370" s="71"/>
      <c r="CQ370" s="71"/>
      <c r="CR370" s="71"/>
      <c r="CS370" s="71"/>
      <c r="CT370" s="71"/>
      <c r="CU370" s="71"/>
      <c r="CV370" s="71"/>
      <c r="CW370" s="71"/>
      <c r="CX370" s="71"/>
      <c r="CY370" s="71"/>
      <c r="CZ370" s="71"/>
      <c r="DA370" s="71"/>
      <c r="DB370" s="71"/>
      <c r="DC370" s="71"/>
      <c r="DD370" s="71"/>
      <c r="DE370" s="71"/>
      <c r="DF370" s="71"/>
      <c r="DG370" s="71"/>
      <c r="DH370" s="71"/>
      <c r="DI370" s="71"/>
      <c r="DJ370" s="71"/>
      <c r="DK370" s="71"/>
      <c r="DL370" s="71"/>
      <c r="DM370" s="71"/>
      <c r="DN370" s="71"/>
      <c r="DO370" s="71"/>
      <c r="DP370" s="71"/>
      <c r="DQ370" s="71"/>
      <c r="DR370" s="71"/>
      <c r="DS370" s="71"/>
      <c r="DT370" s="71"/>
      <c r="DU370" s="71"/>
      <c r="DV370" s="71"/>
      <c r="DW370" s="71"/>
      <c r="DX370" s="71"/>
      <c r="DY370" s="71"/>
      <c r="DZ370" s="71"/>
      <c r="EA370" s="71"/>
      <c r="EB370" s="71"/>
      <c r="EC370" s="71"/>
      <c r="ED370" s="71"/>
      <c r="EE370" s="71"/>
      <c r="EF370" s="71"/>
      <c r="EG370" s="71"/>
      <c r="EH370" s="71"/>
      <c r="EI370" s="71"/>
      <c r="EJ370" s="71"/>
      <c r="EK370" s="71"/>
      <c r="EL370" s="71"/>
      <c r="EM370" s="71"/>
      <c r="EN370" s="71"/>
      <c r="EO370" s="71"/>
      <c r="EP370" s="71"/>
      <c r="EQ370" s="71"/>
      <c r="ER370" s="71"/>
      <c r="ES370" s="71"/>
      <c r="ET370" s="71"/>
      <c r="EU370" s="71"/>
    </row>
    <row r="371" spans="1:151" s="57" customFormat="1" ht="13.15" customHeight="1">
      <c r="A371" s="69"/>
      <c r="C371" s="109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71"/>
      <c r="BH371" s="71"/>
      <c r="BI371" s="71"/>
      <c r="BJ371" s="71"/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71"/>
      <c r="CJ371" s="71"/>
      <c r="CK371" s="71"/>
      <c r="CL371" s="71"/>
      <c r="CM371" s="71"/>
      <c r="CN371" s="71"/>
      <c r="CO371" s="71"/>
      <c r="CP371" s="71"/>
      <c r="CQ371" s="71"/>
      <c r="CR371" s="71"/>
      <c r="CS371" s="71"/>
      <c r="CT371" s="71"/>
      <c r="CU371" s="71"/>
      <c r="CV371" s="71"/>
      <c r="CW371" s="71"/>
      <c r="CX371" s="71"/>
      <c r="CY371" s="71"/>
      <c r="CZ371" s="71"/>
      <c r="DA371" s="71"/>
      <c r="DB371" s="71"/>
      <c r="DC371" s="71"/>
      <c r="DD371" s="71"/>
      <c r="DE371" s="71"/>
      <c r="DF371" s="71"/>
      <c r="DG371" s="71"/>
      <c r="DH371" s="71"/>
      <c r="DI371" s="71"/>
      <c r="DJ371" s="71"/>
      <c r="DK371" s="71"/>
      <c r="DL371" s="71"/>
      <c r="DM371" s="71"/>
      <c r="DN371" s="71"/>
      <c r="DO371" s="71"/>
      <c r="DP371" s="71"/>
      <c r="DQ371" s="71"/>
      <c r="DR371" s="71"/>
      <c r="DS371" s="71"/>
      <c r="DT371" s="71"/>
      <c r="DU371" s="71"/>
      <c r="DV371" s="71"/>
      <c r="DW371" s="71"/>
      <c r="DX371" s="71"/>
      <c r="DY371" s="71"/>
      <c r="DZ371" s="71"/>
      <c r="EA371" s="71"/>
      <c r="EB371" s="71"/>
      <c r="EC371" s="71"/>
      <c r="ED371" s="71"/>
      <c r="EE371" s="71"/>
      <c r="EF371" s="71"/>
      <c r="EG371" s="71"/>
      <c r="EH371" s="71"/>
      <c r="EI371" s="71"/>
      <c r="EJ371" s="71"/>
      <c r="EK371" s="71"/>
      <c r="EL371" s="71"/>
      <c r="EM371" s="71"/>
      <c r="EN371" s="71"/>
      <c r="EO371" s="71"/>
      <c r="EP371" s="71"/>
      <c r="EQ371" s="71"/>
      <c r="ER371" s="71"/>
      <c r="ES371" s="71"/>
      <c r="ET371" s="71"/>
      <c r="EU371" s="71"/>
    </row>
    <row r="372" spans="1:151" s="57" customFormat="1" ht="13.15" customHeight="1">
      <c r="A372" s="69"/>
      <c r="C372" s="109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71"/>
      <c r="BH372" s="71"/>
      <c r="BI372" s="71"/>
      <c r="BJ372" s="71"/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71"/>
      <c r="CJ372" s="71"/>
      <c r="CK372" s="71"/>
      <c r="CL372" s="71"/>
      <c r="CM372" s="71"/>
      <c r="CN372" s="71"/>
      <c r="CO372" s="71"/>
      <c r="CP372" s="71"/>
      <c r="CQ372" s="71"/>
      <c r="CR372" s="71"/>
      <c r="CS372" s="71"/>
      <c r="CT372" s="71"/>
      <c r="CU372" s="71"/>
      <c r="CV372" s="71"/>
      <c r="CW372" s="71"/>
      <c r="CX372" s="71"/>
      <c r="CY372" s="71"/>
      <c r="CZ372" s="71"/>
      <c r="DA372" s="71"/>
      <c r="DB372" s="71"/>
      <c r="DC372" s="71"/>
      <c r="DD372" s="71"/>
      <c r="DE372" s="71"/>
      <c r="DF372" s="71"/>
      <c r="DG372" s="71"/>
      <c r="DH372" s="71"/>
      <c r="DI372" s="71"/>
      <c r="DJ372" s="71"/>
      <c r="DK372" s="71"/>
      <c r="DL372" s="71"/>
      <c r="DM372" s="71"/>
      <c r="DN372" s="71"/>
      <c r="DO372" s="71"/>
      <c r="DP372" s="71"/>
      <c r="DQ372" s="71"/>
      <c r="DR372" s="71"/>
      <c r="DS372" s="71"/>
      <c r="DT372" s="71"/>
      <c r="DU372" s="71"/>
      <c r="DV372" s="71"/>
      <c r="DW372" s="71"/>
      <c r="DX372" s="71"/>
      <c r="DY372" s="71"/>
      <c r="DZ372" s="71"/>
      <c r="EA372" s="71"/>
      <c r="EB372" s="71"/>
      <c r="EC372" s="71"/>
      <c r="ED372" s="71"/>
      <c r="EE372" s="71"/>
      <c r="EF372" s="71"/>
      <c r="EG372" s="71"/>
      <c r="EH372" s="71"/>
      <c r="EI372" s="71"/>
      <c r="EJ372" s="71"/>
      <c r="EK372" s="71"/>
      <c r="EL372" s="71"/>
      <c r="EM372" s="71"/>
      <c r="EN372" s="71"/>
      <c r="EO372" s="71"/>
      <c r="EP372" s="71"/>
      <c r="EQ372" s="71"/>
      <c r="ER372" s="71"/>
      <c r="ES372" s="71"/>
      <c r="ET372" s="71"/>
      <c r="EU372" s="71"/>
    </row>
    <row r="373" spans="1:151" s="57" customFormat="1" ht="13.15" customHeight="1">
      <c r="A373" s="69"/>
      <c r="C373" s="109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/>
      <c r="BI373" s="71"/>
      <c r="BJ373" s="71"/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  <c r="CO373" s="71"/>
      <c r="CP373" s="71"/>
      <c r="CQ373" s="71"/>
      <c r="CR373" s="71"/>
      <c r="CS373" s="71"/>
      <c r="CT373" s="71"/>
      <c r="CU373" s="71"/>
      <c r="CV373" s="71"/>
      <c r="CW373" s="71"/>
      <c r="CX373" s="71"/>
      <c r="CY373" s="71"/>
      <c r="CZ373" s="71"/>
      <c r="DA373" s="71"/>
      <c r="DB373" s="71"/>
      <c r="DC373" s="71"/>
      <c r="DD373" s="71"/>
      <c r="DE373" s="71"/>
      <c r="DF373" s="71"/>
      <c r="DG373" s="71"/>
      <c r="DH373" s="71"/>
      <c r="DI373" s="71"/>
      <c r="DJ373" s="71"/>
      <c r="DK373" s="71"/>
      <c r="DL373" s="71"/>
      <c r="DM373" s="71"/>
      <c r="DN373" s="71"/>
      <c r="DO373" s="71"/>
      <c r="DP373" s="71"/>
      <c r="DQ373" s="71"/>
      <c r="DR373" s="71"/>
      <c r="DS373" s="71"/>
      <c r="DT373" s="71"/>
      <c r="DU373" s="71"/>
      <c r="DV373" s="71"/>
      <c r="DW373" s="71"/>
      <c r="DX373" s="71"/>
      <c r="DY373" s="71"/>
      <c r="DZ373" s="71"/>
      <c r="EA373" s="71"/>
      <c r="EB373" s="71"/>
      <c r="EC373" s="71"/>
      <c r="ED373" s="71"/>
      <c r="EE373" s="71"/>
      <c r="EF373" s="71"/>
      <c r="EG373" s="71"/>
      <c r="EH373" s="71"/>
      <c r="EI373" s="71"/>
      <c r="EJ373" s="71"/>
      <c r="EK373" s="71"/>
      <c r="EL373" s="71"/>
      <c r="EM373" s="71"/>
      <c r="EN373" s="71"/>
      <c r="EO373" s="71"/>
      <c r="EP373" s="71"/>
      <c r="EQ373" s="71"/>
      <c r="ER373" s="71"/>
      <c r="ES373" s="71"/>
      <c r="ET373" s="71"/>
      <c r="EU373" s="71"/>
    </row>
    <row r="374" spans="1:151" s="57" customFormat="1" ht="13.15" customHeight="1">
      <c r="A374" s="69"/>
      <c r="C374" s="109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71"/>
      <c r="BH374" s="71"/>
      <c r="BI374" s="71"/>
      <c r="BJ374" s="71"/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  <c r="CJ374" s="71"/>
      <c r="CK374" s="71"/>
      <c r="CL374" s="71"/>
      <c r="CM374" s="71"/>
      <c r="CN374" s="71"/>
      <c r="CO374" s="71"/>
      <c r="CP374" s="71"/>
      <c r="CQ374" s="71"/>
      <c r="CR374" s="71"/>
      <c r="CS374" s="71"/>
      <c r="CT374" s="71"/>
      <c r="CU374" s="71"/>
      <c r="CV374" s="71"/>
      <c r="CW374" s="71"/>
      <c r="CX374" s="71"/>
      <c r="CY374" s="71"/>
      <c r="CZ374" s="71"/>
      <c r="DA374" s="71"/>
      <c r="DB374" s="71"/>
      <c r="DC374" s="71"/>
      <c r="DD374" s="71"/>
      <c r="DE374" s="71"/>
      <c r="DF374" s="71"/>
      <c r="DG374" s="71"/>
      <c r="DH374" s="71"/>
      <c r="DI374" s="71"/>
      <c r="DJ374" s="71"/>
      <c r="DK374" s="71"/>
      <c r="DL374" s="71"/>
      <c r="DM374" s="71"/>
      <c r="DN374" s="71"/>
      <c r="DO374" s="71"/>
      <c r="DP374" s="71"/>
      <c r="DQ374" s="71"/>
      <c r="DR374" s="71"/>
      <c r="DS374" s="71"/>
      <c r="DT374" s="71"/>
      <c r="DU374" s="71"/>
      <c r="DV374" s="71"/>
      <c r="DW374" s="71"/>
      <c r="DX374" s="71"/>
      <c r="DY374" s="71"/>
      <c r="DZ374" s="71"/>
      <c r="EA374" s="71"/>
      <c r="EB374" s="71"/>
      <c r="EC374" s="71"/>
      <c r="ED374" s="71"/>
      <c r="EE374" s="71"/>
      <c r="EF374" s="71"/>
      <c r="EG374" s="71"/>
      <c r="EH374" s="71"/>
      <c r="EI374" s="71"/>
      <c r="EJ374" s="71"/>
      <c r="EK374" s="71"/>
      <c r="EL374" s="71"/>
      <c r="EM374" s="71"/>
      <c r="EN374" s="71"/>
      <c r="EO374" s="71"/>
      <c r="EP374" s="71"/>
      <c r="EQ374" s="71"/>
      <c r="ER374" s="71"/>
      <c r="ES374" s="71"/>
      <c r="ET374" s="71"/>
      <c r="EU374" s="71"/>
    </row>
    <row r="375" spans="1:151" s="57" customFormat="1" ht="13.15" customHeight="1">
      <c r="A375" s="69"/>
      <c r="C375" s="109"/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71"/>
      <c r="BH375" s="71"/>
      <c r="BI375" s="71"/>
      <c r="BJ375" s="71"/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71"/>
      <c r="CJ375" s="71"/>
      <c r="CK375" s="71"/>
      <c r="CL375" s="71"/>
      <c r="CM375" s="71"/>
      <c r="CN375" s="71"/>
      <c r="CO375" s="71"/>
      <c r="CP375" s="71"/>
      <c r="CQ375" s="71"/>
      <c r="CR375" s="71"/>
      <c r="CS375" s="71"/>
      <c r="CT375" s="71"/>
      <c r="CU375" s="71"/>
      <c r="CV375" s="71"/>
      <c r="CW375" s="71"/>
      <c r="CX375" s="71"/>
      <c r="CY375" s="71"/>
      <c r="CZ375" s="71"/>
      <c r="DA375" s="71"/>
      <c r="DB375" s="71"/>
      <c r="DC375" s="71"/>
      <c r="DD375" s="71"/>
      <c r="DE375" s="71"/>
      <c r="DF375" s="71"/>
      <c r="DG375" s="71"/>
      <c r="DH375" s="71"/>
      <c r="DI375" s="71"/>
      <c r="DJ375" s="71"/>
      <c r="DK375" s="71"/>
      <c r="DL375" s="71"/>
      <c r="DM375" s="71"/>
      <c r="DN375" s="71"/>
      <c r="DO375" s="71"/>
      <c r="DP375" s="71"/>
      <c r="DQ375" s="71"/>
      <c r="DR375" s="71"/>
      <c r="DS375" s="71"/>
      <c r="DT375" s="71"/>
      <c r="DU375" s="71"/>
      <c r="DV375" s="71"/>
      <c r="DW375" s="71"/>
      <c r="DX375" s="71"/>
      <c r="DY375" s="71"/>
      <c r="DZ375" s="71"/>
      <c r="EA375" s="71"/>
      <c r="EB375" s="71"/>
      <c r="EC375" s="71"/>
      <c r="ED375" s="71"/>
      <c r="EE375" s="71"/>
      <c r="EF375" s="71"/>
      <c r="EG375" s="71"/>
      <c r="EH375" s="71"/>
      <c r="EI375" s="71"/>
      <c r="EJ375" s="71"/>
      <c r="EK375" s="71"/>
      <c r="EL375" s="71"/>
      <c r="EM375" s="71"/>
      <c r="EN375" s="71"/>
      <c r="EO375" s="71"/>
      <c r="EP375" s="71"/>
      <c r="EQ375" s="71"/>
      <c r="ER375" s="71"/>
      <c r="ES375" s="71"/>
      <c r="ET375" s="71"/>
      <c r="EU375" s="71"/>
    </row>
    <row r="376" spans="1:151" s="57" customFormat="1" ht="13.15" customHeight="1">
      <c r="A376" s="69"/>
      <c r="C376" s="109"/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71"/>
      <c r="BH376" s="71"/>
      <c r="BI376" s="71"/>
      <c r="BJ376" s="71"/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  <c r="BV376" s="71"/>
      <c r="BW376" s="71"/>
      <c r="BX376" s="71"/>
      <c r="BY376" s="71"/>
      <c r="BZ376" s="71"/>
      <c r="CA376" s="71"/>
      <c r="CB376" s="71"/>
      <c r="CC376" s="71"/>
      <c r="CD376" s="71"/>
      <c r="CE376" s="71"/>
      <c r="CF376" s="71"/>
      <c r="CG376" s="71"/>
      <c r="CH376" s="71"/>
      <c r="CI376" s="71"/>
      <c r="CJ376" s="71"/>
      <c r="CK376" s="71"/>
      <c r="CL376" s="71"/>
      <c r="CM376" s="71"/>
      <c r="CN376" s="71"/>
      <c r="CO376" s="71"/>
      <c r="CP376" s="71"/>
      <c r="CQ376" s="71"/>
      <c r="CR376" s="71"/>
      <c r="CS376" s="71"/>
      <c r="CT376" s="71"/>
      <c r="CU376" s="71"/>
      <c r="CV376" s="71"/>
      <c r="CW376" s="71"/>
      <c r="CX376" s="71"/>
      <c r="CY376" s="71"/>
      <c r="CZ376" s="71"/>
      <c r="DA376" s="71"/>
      <c r="DB376" s="71"/>
      <c r="DC376" s="71"/>
      <c r="DD376" s="71"/>
      <c r="DE376" s="71"/>
      <c r="DF376" s="71"/>
      <c r="DG376" s="71"/>
      <c r="DH376" s="71"/>
      <c r="DI376" s="71"/>
      <c r="DJ376" s="71"/>
      <c r="DK376" s="71"/>
      <c r="DL376" s="71"/>
      <c r="DM376" s="71"/>
      <c r="DN376" s="71"/>
      <c r="DO376" s="71"/>
      <c r="DP376" s="71"/>
      <c r="DQ376" s="71"/>
      <c r="DR376" s="71"/>
      <c r="DS376" s="71"/>
      <c r="DT376" s="71"/>
      <c r="DU376" s="71"/>
      <c r="DV376" s="71"/>
      <c r="DW376" s="71"/>
      <c r="DX376" s="71"/>
      <c r="DY376" s="71"/>
      <c r="DZ376" s="71"/>
      <c r="EA376" s="71"/>
      <c r="EB376" s="71"/>
      <c r="EC376" s="71"/>
      <c r="ED376" s="71"/>
      <c r="EE376" s="71"/>
      <c r="EF376" s="71"/>
      <c r="EG376" s="71"/>
      <c r="EH376" s="71"/>
      <c r="EI376" s="71"/>
      <c r="EJ376" s="71"/>
      <c r="EK376" s="71"/>
      <c r="EL376" s="71"/>
      <c r="EM376" s="71"/>
      <c r="EN376" s="71"/>
      <c r="EO376" s="71"/>
      <c r="EP376" s="71"/>
      <c r="EQ376" s="71"/>
      <c r="ER376" s="71"/>
      <c r="ES376" s="71"/>
      <c r="ET376" s="71"/>
      <c r="EU376" s="71"/>
    </row>
    <row r="377" spans="1:151" s="57" customFormat="1" ht="13.15" customHeight="1">
      <c r="A377" s="69"/>
      <c r="C377" s="109"/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71"/>
      <c r="BH377" s="71"/>
      <c r="BI377" s="71"/>
      <c r="BJ377" s="71"/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  <c r="BV377" s="71"/>
      <c r="BW377" s="71"/>
      <c r="BX377" s="71"/>
      <c r="BY377" s="71"/>
      <c r="BZ377" s="71"/>
      <c r="CA377" s="71"/>
      <c r="CB377" s="71"/>
      <c r="CC377" s="71"/>
      <c r="CD377" s="71"/>
      <c r="CE377" s="71"/>
      <c r="CF377" s="71"/>
      <c r="CG377" s="71"/>
      <c r="CH377" s="71"/>
      <c r="CI377" s="71"/>
      <c r="CJ377" s="71"/>
      <c r="CK377" s="71"/>
      <c r="CL377" s="71"/>
      <c r="CM377" s="71"/>
      <c r="CN377" s="71"/>
      <c r="CO377" s="71"/>
      <c r="CP377" s="71"/>
      <c r="CQ377" s="71"/>
      <c r="CR377" s="71"/>
      <c r="CS377" s="71"/>
      <c r="CT377" s="71"/>
      <c r="CU377" s="71"/>
      <c r="CV377" s="71"/>
      <c r="CW377" s="71"/>
      <c r="CX377" s="71"/>
      <c r="CY377" s="71"/>
      <c r="CZ377" s="71"/>
      <c r="DA377" s="71"/>
      <c r="DB377" s="71"/>
      <c r="DC377" s="71"/>
      <c r="DD377" s="71"/>
      <c r="DE377" s="71"/>
      <c r="DF377" s="71"/>
      <c r="DG377" s="71"/>
      <c r="DH377" s="71"/>
      <c r="DI377" s="71"/>
      <c r="DJ377" s="71"/>
      <c r="DK377" s="71"/>
      <c r="DL377" s="71"/>
      <c r="DM377" s="71"/>
      <c r="DN377" s="71"/>
      <c r="DO377" s="71"/>
      <c r="DP377" s="71"/>
      <c r="DQ377" s="71"/>
      <c r="DR377" s="71"/>
      <c r="DS377" s="71"/>
      <c r="DT377" s="71"/>
      <c r="DU377" s="71"/>
      <c r="DV377" s="71"/>
      <c r="DW377" s="71"/>
      <c r="DX377" s="71"/>
      <c r="DY377" s="71"/>
      <c r="DZ377" s="71"/>
      <c r="EA377" s="71"/>
      <c r="EB377" s="71"/>
      <c r="EC377" s="71"/>
      <c r="ED377" s="71"/>
      <c r="EE377" s="71"/>
      <c r="EF377" s="71"/>
      <c r="EG377" s="71"/>
      <c r="EH377" s="71"/>
      <c r="EI377" s="71"/>
      <c r="EJ377" s="71"/>
      <c r="EK377" s="71"/>
      <c r="EL377" s="71"/>
      <c r="EM377" s="71"/>
      <c r="EN377" s="71"/>
      <c r="EO377" s="71"/>
      <c r="EP377" s="71"/>
      <c r="EQ377" s="71"/>
      <c r="ER377" s="71"/>
      <c r="ES377" s="71"/>
      <c r="ET377" s="71"/>
      <c r="EU377" s="71"/>
    </row>
    <row r="378" spans="1:151" s="57" customFormat="1" ht="13.15" customHeight="1">
      <c r="A378" s="69"/>
      <c r="C378" s="109"/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71"/>
      <c r="BH378" s="71"/>
      <c r="BI378" s="71"/>
      <c r="BJ378" s="71"/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71"/>
      <c r="CJ378" s="71"/>
      <c r="CK378" s="71"/>
      <c r="CL378" s="71"/>
      <c r="CM378" s="71"/>
      <c r="CN378" s="71"/>
      <c r="CO378" s="71"/>
      <c r="CP378" s="71"/>
      <c r="CQ378" s="71"/>
      <c r="CR378" s="71"/>
      <c r="CS378" s="71"/>
      <c r="CT378" s="71"/>
      <c r="CU378" s="71"/>
      <c r="CV378" s="71"/>
      <c r="CW378" s="71"/>
      <c r="CX378" s="71"/>
      <c r="CY378" s="71"/>
      <c r="CZ378" s="71"/>
      <c r="DA378" s="71"/>
      <c r="DB378" s="71"/>
      <c r="DC378" s="71"/>
      <c r="DD378" s="71"/>
      <c r="DE378" s="71"/>
      <c r="DF378" s="71"/>
      <c r="DG378" s="71"/>
      <c r="DH378" s="71"/>
      <c r="DI378" s="71"/>
      <c r="DJ378" s="71"/>
      <c r="DK378" s="71"/>
      <c r="DL378" s="71"/>
      <c r="DM378" s="71"/>
      <c r="DN378" s="71"/>
      <c r="DO378" s="71"/>
      <c r="DP378" s="71"/>
      <c r="DQ378" s="71"/>
      <c r="DR378" s="71"/>
      <c r="DS378" s="71"/>
      <c r="DT378" s="71"/>
      <c r="DU378" s="71"/>
      <c r="DV378" s="71"/>
      <c r="DW378" s="71"/>
      <c r="DX378" s="71"/>
      <c r="DY378" s="71"/>
      <c r="DZ378" s="71"/>
      <c r="EA378" s="71"/>
      <c r="EB378" s="71"/>
      <c r="EC378" s="71"/>
      <c r="ED378" s="71"/>
      <c r="EE378" s="71"/>
      <c r="EF378" s="71"/>
      <c r="EG378" s="71"/>
      <c r="EH378" s="71"/>
      <c r="EI378" s="71"/>
      <c r="EJ378" s="71"/>
      <c r="EK378" s="71"/>
      <c r="EL378" s="71"/>
      <c r="EM378" s="71"/>
      <c r="EN378" s="71"/>
      <c r="EO378" s="71"/>
      <c r="EP378" s="71"/>
      <c r="EQ378" s="71"/>
      <c r="ER378" s="71"/>
      <c r="ES378" s="71"/>
      <c r="ET378" s="71"/>
      <c r="EU378" s="71"/>
    </row>
    <row r="379" spans="1:151" s="57" customFormat="1" ht="13.15" customHeight="1">
      <c r="A379" s="69"/>
      <c r="C379" s="109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71"/>
      <c r="BH379" s="71"/>
      <c r="BI379" s="71"/>
      <c r="BJ379" s="71"/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  <c r="CJ379" s="71"/>
      <c r="CK379" s="71"/>
      <c r="CL379" s="71"/>
      <c r="CM379" s="71"/>
      <c r="CN379" s="71"/>
      <c r="CO379" s="71"/>
      <c r="CP379" s="71"/>
      <c r="CQ379" s="71"/>
      <c r="CR379" s="71"/>
      <c r="CS379" s="71"/>
      <c r="CT379" s="71"/>
      <c r="CU379" s="71"/>
      <c r="CV379" s="71"/>
      <c r="CW379" s="71"/>
      <c r="CX379" s="71"/>
      <c r="CY379" s="71"/>
      <c r="CZ379" s="71"/>
      <c r="DA379" s="71"/>
      <c r="DB379" s="71"/>
      <c r="DC379" s="71"/>
      <c r="DD379" s="71"/>
      <c r="DE379" s="71"/>
      <c r="DF379" s="71"/>
      <c r="DG379" s="71"/>
      <c r="DH379" s="71"/>
      <c r="DI379" s="71"/>
      <c r="DJ379" s="71"/>
      <c r="DK379" s="71"/>
      <c r="DL379" s="71"/>
      <c r="DM379" s="71"/>
      <c r="DN379" s="71"/>
      <c r="DO379" s="71"/>
      <c r="DP379" s="71"/>
      <c r="DQ379" s="71"/>
      <c r="DR379" s="71"/>
      <c r="DS379" s="71"/>
      <c r="DT379" s="71"/>
      <c r="DU379" s="71"/>
      <c r="DV379" s="71"/>
      <c r="DW379" s="71"/>
      <c r="DX379" s="71"/>
      <c r="DY379" s="71"/>
      <c r="DZ379" s="71"/>
      <c r="EA379" s="71"/>
      <c r="EB379" s="71"/>
      <c r="EC379" s="71"/>
      <c r="ED379" s="71"/>
      <c r="EE379" s="71"/>
      <c r="EF379" s="71"/>
      <c r="EG379" s="71"/>
      <c r="EH379" s="71"/>
      <c r="EI379" s="71"/>
      <c r="EJ379" s="71"/>
      <c r="EK379" s="71"/>
      <c r="EL379" s="71"/>
      <c r="EM379" s="71"/>
      <c r="EN379" s="71"/>
      <c r="EO379" s="71"/>
      <c r="EP379" s="71"/>
      <c r="EQ379" s="71"/>
      <c r="ER379" s="71"/>
      <c r="ES379" s="71"/>
      <c r="ET379" s="71"/>
      <c r="EU379" s="71"/>
    </row>
    <row r="380" spans="1:151" s="57" customFormat="1" ht="13.15" customHeight="1">
      <c r="A380" s="69"/>
      <c r="C380" s="109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/>
      <c r="BI380" s="71"/>
      <c r="BJ380" s="71"/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  <c r="CO380" s="71"/>
      <c r="CP380" s="71"/>
      <c r="CQ380" s="71"/>
      <c r="CR380" s="71"/>
      <c r="CS380" s="71"/>
      <c r="CT380" s="71"/>
      <c r="CU380" s="71"/>
      <c r="CV380" s="71"/>
      <c r="CW380" s="71"/>
      <c r="CX380" s="71"/>
      <c r="CY380" s="71"/>
      <c r="CZ380" s="71"/>
      <c r="DA380" s="71"/>
      <c r="DB380" s="71"/>
      <c r="DC380" s="71"/>
      <c r="DD380" s="71"/>
      <c r="DE380" s="71"/>
      <c r="DF380" s="71"/>
      <c r="DG380" s="71"/>
      <c r="DH380" s="71"/>
      <c r="DI380" s="71"/>
      <c r="DJ380" s="71"/>
      <c r="DK380" s="71"/>
      <c r="DL380" s="71"/>
      <c r="DM380" s="71"/>
      <c r="DN380" s="71"/>
      <c r="DO380" s="71"/>
      <c r="DP380" s="71"/>
      <c r="DQ380" s="71"/>
      <c r="DR380" s="71"/>
      <c r="DS380" s="71"/>
      <c r="DT380" s="71"/>
      <c r="DU380" s="71"/>
      <c r="DV380" s="71"/>
      <c r="DW380" s="71"/>
      <c r="DX380" s="71"/>
      <c r="DY380" s="71"/>
      <c r="DZ380" s="71"/>
      <c r="EA380" s="71"/>
      <c r="EB380" s="71"/>
      <c r="EC380" s="71"/>
      <c r="ED380" s="71"/>
      <c r="EE380" s="71"/>
      <c r="EF380" s="71"/>
      <c r="EG380" s="71"/>
      <c r="EH380" s="71"/>
      <c r="EI380" s="71"/>
      <c r="EJ380" s="71"/>
      <c r="EK380" s="71"/>
      <c r="EL380" s="71"/>
      <c r="EM380" s="71"/>
      <c r="EN380" s="71"/>
      <c r="EO380" s="71"/>
      <c r="EP380" s="71"/>
      <c r="EQ380" s="71"/>
      <c r="ER380" s="71"/>
      <c r="ES380" s="71"/>
      <c r="ET380" s="71"/>
      <c r="EU380" s="71"/>
    </row>
    <row r="381" spans="1:151" s="57" customFormat="1" ht="13.15" customHeight="1">
      <c r="A381" s="69"/>
      <c r="C381" s="109"/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/>
      <c r="BI381" s="71"/>
      <c r="BJ381" s="71"/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  <c r="CO381" s="71"/>
      <c r="CP381" s="71"/>
      <c r="CQ381" s="71"/>
      <c r="CR381" s="71"/>
      <c r="CS381" s="71"/>
      <c r="CT381" s="71"/>
      <c r="CU381" s="71"/>
      <c r="CV381" s="71"/>
      <c r="CW381" s="71"/>
      <c r="CX381" s="71"/>
      <c r="CY381" s="71"/>
      <c r="CZ381" s="71"/>
      <c r="DA381" s="71"/>
      <c r="DB381" s="71"/>
      <c r="DC381" s="71"/>
      <c r="DD381" s="71"/>
      <c r="DE381" s="71"/>
      <c r="DF381" s="71"/>
      <c r="DG381" s="71"/>
      <c r="DH381" s="71"/>
      <c r="DI381" s="71"/>
      <c r="DJ381" s="71"/>
      <c r="DK381" s="71"/>
      <c r="DL381" s="71"/>
      <c r="DM381" s="71"/>
      <c r="DN381" s="71"/>
      <c r="DO381" s="71"/>
      <c r="DP381" s="71"/>
      <c r="DQ381" s="71"/>
      <c r="DR381" s="71"/>
      <c r="DS381" s="71"/>
      <c r="DT381" s="71"/>
      <c r="DU381" s="71"/>
      <c r="DV381" s="71"/>
      <c r="DW381" s="71"/>
      <c r="DX381" s="71"/>
      <c r="DY381" s="71"/>
      <c r="DZ381" s="71"/>
      <c r="EA381" s="71"/>
      <c r="EB381" s="71"/>
      <c r="EC381" s="71"/>
      <c r="ED381" s="71"/>
      <c r="EE381" s="71"/>
      <c r="EF381" s="71"/>
      <c r="EG381" s="71"/>
      <c r="EH381" s="71"/>
      <c r="EI381" s="71"/>
      <c r="EJ381" s="71"/>
      <c r="EK381" s="71"/>
      <c r="EL381" s="71"/>
      <c r="EM381" s="71"/>
      <c r="EN381" s="71"/>
      <c r="EO381" s="71"/>
      <c r="EP381" s="71"/>
      <c r="EQ381" s="71"/>
      <c r="ER381" s="71"/>
      <c r="ES381" s="71"/>
      <c r="ET381" s="71"/>
      <c r="EU381" s="71"/>
    </row>
    <row r="382" spans="1:151" s="57" customFormat="1" ht="13.15" customHeight="1">
      <c r="A382" s="69"/>
      <c r="C382" s="109"/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71"/>
      <c r="BH382" s="71"/>
      <c r="BI382" s="71"/>
      <c r="BJ382" s="71"/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  <c r="CJ382" s="71"/>
      <c r="CK382" s="71"/>
      <c r="CL382" s="71"/>
      <c r="CM382" s="71"/>
      <c r="CN382" s="71"/>
      <c r="CO382" s="71"/>
      <c r="CP382" s="71"/>
      <c r="CQ382" s="71"/>
      <c r="CR382" s="71"/>
      <c r="CS382" s="71"/>
      <c r="CT382" s="71"/>
      <c r="CU382" s="71"/>
      <c r="CV382" s="71"/>
      <c r="CW382" s="71"/>
      <c r="CX382" s="71"/>
      <c r="CY382" s="71"/>
      <c r="CZ382" s="71"/>
      <c r="DA382" s="71"/>
      <c r="DB382" s="71"/>
      <c r="DC382" s="71"/>
      <c r="DD382" s="71"/>
      <c r="DE382" s="71"/>
      <c r="DF382" s="71"/>
      <c r="DG382" s="71"/>
      <c r="DH382" s="71"/>
      <c r="DI382" s="71"/>
      <c r="DJ382" s="71"/>
      <c r="DK382" s="71"/>
      <c r="DL382" s="71"/>
      <c r="DM382" s="71"/>
      <c r="DN382" s="71"/>
      <c r="DO382" s="71"/>
      <c r="DP382" s="71"/>
      <c r="DQ382" s="71"/>
      <c r="DR382" s="71"/>
      <c r="DS382" s="71"/>
      <c r="DT382" s="71"/>
      <c r="DU382" s="71"/>
      <c r="DV382" s="71"/>
      <c r="DW382" s="71"/>
      <c r="DX382" s="71"/>
      <c r="DY382" s="71"/>
      <c r="DZ382" s="71"/>
      <c r="EA382" s="71"/>
      <c r="EB382" s="71"/>
      <c r="EC382" s="71"/>
      <c r="ED382" s="71"/>
      <c r="EE382" s="71"/>
      <c r="EF382" s="71"/>
      <c r="EG382" s="71"/>
      <c r="EH382" s="71"/>
      <c r="EI382" s="71"/>
      <c r="EJ382" s="71"/>
      <c r="EK382" s="71"/>
      <c r="EL382" s="71"/>
      <c r="EM382" s="71"/>
      <c r="EN382" s="71"/>
      <c r="EO382" s="71"/>
      <c r="EP382" s="71"/>
      <c r="EQ382" s="71"/>
      <c r="ER382" s="71"/>
      <c r="ES382" s="71"/>
      <c r="ET382" s="71"/>
      <c r="EU382" s="71"/>
    </row>
    <row r="383" spans="1:151" s="57" customFormat="1" ht="13.15" customHeight="1">
      <c r="A383" s="69"/>
      <c r="C383" s="109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/>
      <c r="BI383" s="71"/>
      <c r="BJ383" s="71"/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  <c r="CO383" s="71"/>
      <c r="CP383" s="71"/>
      <c r="CQ383" s="71"/>
      <c r="CR383" s="71"/>
      <c r="CS383" s="71"/>
      <c r="CT383" s="71"/>
      <c r="CU383" s="71"/>
      <c r="CV383" s="71"/>
      <c r="CW383" s="71"/>
      <c r="CX383" s="71"/>
      <c r="CY383" s="71"/>
      <c r="CZ383" s="71"/>
      <c r="DA383" s="71"/>
      <c r="DB383" s="71"/>
      <c r="DC383" s="71"/>
      <c r="DD383" s="71"/>
      <c r="DE383" s="71"/>
      <c r="DF383" s="71"/>
      <c r="DG383" s="71"/>
      <c r="DH383" s="71"/>
      <c r="DI383" s="71"/>
      <c r="DJ383" s="71"/>
      <c r="DK383" s="71"/>
      <c r="DL383" s="71"/>
      <c r="DM383" s="71"/>
      <c r="DN383" s="71"/>
      <c r="DO383" s="71"/>
      <c r="DP383" s="71"/>
      <c r="DQ383" s="71"/>
      <c r="DR383" s="71"/>
      <c r="DS383" s="71"/>
      <c r="DT383" s="71"/>
      <c r="DU383" s="71"/>
      <c r="DV383" s="71"/>
      <c r="DW383" s="71"/>
      <c r="DX383" s="71"/>
      <c r="DY383" s="71"/>
      <c r="DZ383" s="71"/>
      <c r="EA383" s="71"/>
      <c r="EB383" s="71"/>
      <c r="EC383" s="71"/>
      <c r="ED383" s="71"/>
      <c r="EE383" s="71"/>
      <c r="EF383" s="71"/>
      <c r="EG383" s="71"/>
      <c r="EH383" s="71"/>
      <c r="EI383" s="71"/>
      <c r="EJ383" s="71"/>
      <c r="EK383" s="71"/>
      <c r="EL383" s="71"/>
      <c r="EM383" s="71"/>
      <c r="EN383" s="71"/>
      <c r="EO383" s="71"/>
      <c r="EP383" s="71"/>
      <c r="EQ383" s="71"/>
      <c r="ER383" s="71"/>
      <c r="ES383" s="71"/>
      <c r="ET383" s="71"/>
      <c r="EU383" s="71"/>
    </row>
    <row r="384" spans="1:151" s="57" customFormat="1" ht="13.15" customHeight="1">
      <c r="A384" s="69"/>
      <c r="C384" s="109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/>
      <c r="BI384" s="71"/>
      <c r="BJ384" s="71"/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  <c r="CO384" s="71"/>
      <c r="CP384" s="71"/>
      <c r="CQ384" s="71"/>
      <c r="CR384" s="71"/>
      <c r="CS384" s="71"/>
      <c r="CT384" s="71"/>
      <c r="CU384" s="71"/>
      <c r="CV384" s="71"/>
      <c r="CW384" s="71"/>
      <c r="CX384" s="71"/>
      <c r="CY384" s="71"/>
      <c r="CZ384" s="71"/>
      <c r="DA384" s="71"/>
      <c r="DB384" s="71"/>
      <c r="DC384" s="71"/>
      <c r="DD384" s="71"/>
      <c r="DE384" s="71"/>
      <c r="DF384" s="71"/>
      <c r="DG384" s="71"/>
      <c r="DH384" s="71"/>
      <c r="DI384" s="71"/>
      <c r="DJ384" s="71"/>
      <c r="DK384" s="71"/>
      <c r="DL384" s="71"/>
      <c r="DM384" s="71"/>
      <c r="DN384" s="71"/>
      <c r="DO384" s="71"/>
      <c r="DP384" s="71"/>
      <c r="DQ384" s="71"/>
      <c r="DR384" s="71"/>
      <c r="DS384" s="71"/>
      <c r="DT384" s="71"/>
      <c r="DU384" s="71"/>
      <c r="DV384" s="71"/>
      <c r="DW384" s="71"/>
      <c r="DX384" s="71"/>
      <c r="DY384" s="71"/>
      <c r="DZ384" s="71"/>
      <c r="EA384" s="71"/>
      <c r="EB384" s="71"/>
      <c r="EC384" s="71"/>
      <c r="ED384" s="71"/>
      <c r="EE384" s="71"/>
      <c r="EF384" s="71"/>
      <c r="EG384" s="71"/>
      <c r="EH384" s="71"/>
      <c r="EI384" s="71"/>
      <c r="EJ384" s="71"/>
      <c r="EK384" s="71"/>
      <c r="EL384" s="71"/>
      <c r="EM384" s="71"/>
      <c r="EN384" s="71"/>
      <c r="EO384" s="71"/>
      <c r="EP384" s="71"/>
      <c r="EQ384" s="71"/>
      <c r="ER384" s="71"/>
      <c r="ES384" s="71"/>
      <c r="ET384" s="71"/>
      <c r="EU384" s="71"/>
    </row>
    <row r="385" spans="1:151" s="57" customFormat="1" ht="13.15" customHeight="1">
      <c r="A385" s="69"/>
      <c r="C385" s="109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/>
      <c r="BI385" s="71"/>
      <c r="BJ385" s="71"/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  <c r="CO385" s="71"/>
      <c r="CP385" s="71"/>
      <c r="CQ385" s="71"/>
      <c r="CR385" s="71"/>
      <c r="CS385" s="71"/>
      <c r="CT385" s="71"/>
      <c r="CU385" s="71"/>
      <c r="CV385" s="71"/>
      <c r="CW385" s="71"/>
      <c r="CX385" s="71"/>
      <c r="CY385" s="71"/>
      <c r="CZ385" s="71"/>
      <c r="DA385" s="71"/>
      <c r="DB385" s="71"/>
      <c r="DC385" s="71"/>
      <c r="DD385" s="71"/>
      <c r="DE385" s="71"/>
      <c r="DF385" s="71"/>
      <c r="DG385" s="71"/>
      <c r="DH385" s="71"/>
      <c r="DI385" s="71"/>
      <c r="DJ385" s="71"/>
      <c r="DK385" s="71"/>
      <c r="DL385" s="71"/>
      <c r="DM385" s="71"/>
      <c r="DN385" s="71"/>
      <c r="DO385" s="71"/>
      <c r="DP385" s="71"/>
      <c r="DQ385" s="71"/>
      <c r="DR385" s="71"/>
      <c r="DS385" s="71"/>
      <c r="DT385" s="71"/>
      <c r="DU385" s="71"/>
      <c r="DV385" s="71"/>
      <c r="DW385" s="71"/>
      <c r="DX385" s="71"/>
      <c r="DY385" s="71"/>
      <c r="DZ385" s="71"/>
      <c r="EA385" s="71"/>
      <c r="EB385" s="71"/>
      <c r="EC385" s="71"/>
      <c r="ED385" s="71"/>
      <c r="EE385" s="71"/>
      <c r="EF385" s="71"/>
      <c r="EG385" s="71"/>
      <c r="EH385" s="71"/>
      <c r="EI385" s="71"/>
      <c r="EJ385" s="71"/>
      <c r="EK385" s="71"/>
      <c r="EL385" s="71"/>
      <c r="EM385" s="71"/>
      <c r="EN385" s="71"/>
      <c r="EO385" s="71"/>
      <c r="EP385" s="71"/>
      <c r="EQ385" s="71"/>
      <c r="ER385" s="71"/>
      <c r="ES385" s="71"/>
      <c r="ET385" s="71"/>
      <c r="EU385" s="71"/>
    </row>
    <row r="386" spans="1:151" s="57" customFormat="1" ht="13.15" customHeight="1">
      <c r="A386" s="69"/>
      <c r="C386" s="109"/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71"/>
      <c r="BH386" s="71"/>
      <c r="BI386" s="71"/>
      <c r="BJ386" s="71"/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  <c r="CO386" s="71"/>
      <c r="CP386" s="71"/>
      <c r="CQ386" s="71"/>
      <c r="CR386" s="71"/>
      <c r="CS386" s="71"/>
      <c r="CT386" s="71"/>
      <c r="CU386" s="71"/>
      <c r="CV386" s="71"/>
      <c r="CW386" s="71"/>
      <c r="CX386" s="71"/>
      <c r="CY386" s="71"/>
      <c r="CZ386" s="71"/>
      <c r="DA386" s="71"/>
      <c r="DB386" s="71"/>
      <c r="DC386" s="71"/>
      <c r="DD386" s="71"/>
      <c r="DE386" s="71"/>
      <c r="DF386" s="71"/>
      <c r="DG386" s="71"/>
      <c r="DH386" s="71"/>
      <c r="DI386" s="71"/>
      <c r="DJ386" s="71"/>
      <c r="DK386" s="71"/>
      <c r="DL386" s="71"/>
      <c r="DM386" s="71"/>
      <c r="DN386" s="71"/>
      <c r="DO386" s="71"/>
      <c r="DP386" s="71"/>
      <c r="DQ386" s="71"/>
      <c r="DR386" s="71"/>
      <c r="DS386" s="71"/>
      <c r="DT386" s="71"/>
      <c r="DU386" s="71"/>
      <c r="DV386" s="71"/>
      <c r="DW386" s="71"/>
      <c r="DX386" s="71"/>
      <c r="DY386" s="71"/>
      <c r="DZ386" s="71"/>
      <c r="EA386" s="71"/>
      <c r="EB386" s="71"/>
      <c r="EC386" s="71"/>
      <c r="ED386" s="71"/>
      <c r="EE386" s="71"/>
      <c r="EF386" s="71"/>
      <c r="EG386" s="71"/>
      <c r="EH386" s="71"/>
      <c r="EI386" s="71"/>
      <c r="EJ386" s="71"/>
      <c r="EK386" s="71"/>
      <c r="EL386" s="71"/>
      <c r="EM386" s="71"/>
      <c r="EN386" s="71"/>
      <c r="EO386" s="71"/>
      <c r="EP386" s="71"/>
      <c r="EQ386" s="71"/>
      <c r="ER386" s="71"/>
      <c r="ES386" s="71"/>
      <c r="ET386" s="71"/>
      <c r="EU386" s="71"/>
    </row>
    <row r="387" spans="1:151" s="57" customFormat="1" ht="13.15" customHeight="1">
      <c r="A387" s="69"/>
      <c r="C387" s="109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/>
      <c r="BI387" s="71"/>
      <c r="BJ387" s="71"/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/>
      <c r="CQ387" s="71"/>
      <c r="CR387" s="71"/>
      <c r="CS387" s="71"/>
      <c r="CT387" s="71"/>
      <c r="CU387" s="71"/>
      <c r="CV387" s="71"/>
      <c r="CW387" s="71"/>
      <c r="CX387" s="71"/>
      <c r="CY387" s="71"/>
      <c r="CZ387" s="71"/>
      <c r="DA387" s="71"/>
      <c r="DB387" s="71"/>
      <c r="DC387" s="71"/>
      <c r="DD387" s="71"/>
      <c r="DE387" s="71"/>
      <c r="DF387" s="71"/>
      <c r="DG387" s="71"/>
      <c r="DH387" s="71"/>
      <c r="DI387" s="71"/>
      <c r="DJ387" s="71"/>
      <c r="DK387" s="71"/>
      <c r="DL387" s="71"/>
      <c r="DM387" s="71"/>
      <c r="DN387" s="71"/>
      <c r="DO387" s="71"/>
      <c r="DP387" s="71"/>
      <c r="DQ387" s="71"/>
      <c r="DR387" s="71"/>
      <c r="DS387" s="71"/>
      <c r="DT387" s="71"/>
      <c r="DU387" s="71"/>
      <c r="DV387" s="71"/>
      <c r="DW387" s="71"/>
      <c r="DX387" s="71"/>
      <c r="DY387" s="71"/>
      <c r="DZ387" s="71"/>
      <c r="EA387" s="71"/>
      <c r="EB387" s="71"/>
      <c r="EC387" s="71"/>
      <c r="ED387" s="71"/>
      <c r="EE387" s="71"/>
      <c r="EF387" s="71"/>
      <c r="EG387" s="71"/>
      <c r="EH387" s="71"/>
      <c r="EI387" s="71"/>
      <c r="EJ387" s="71"/>
      <c r="EK387" s="71"/>
      <c r="EL387" s="71"/>
      <c r="EM387" s="71"/>
      <c r="EN387" s="71"/>
      <c r="EO387" s="71"/>
      <c r="EP387" s="71"/>
      <c r="EQ387" s="71"/>
      <c r="ER387" s="71"/>
      <c r="ES387" s="71"/>
      <c r="ET387" s="71"/>
      <c r="EU387" s="71"/>
    </row>
    <row r="388" spans="1:151" s="57" customFormat="1" ht="13.15" customHeight="1">
      <c r="A388" s="69"/>
      <c r="C388" s="109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/>
      <c r="BH388" s="71"/>
      <c r="BI388" s="71"/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  <c r="CO388" s="71"/>
      <c r="CP388" s="71"/>
      <c r="CQ388" s="71"/>
      <c r="CR388" s="71"/>
      <c r="CS388" s="71"/>
      <c r="CT388" s="71"/>
      <c r="CU388" s="71"/>
      <c r="CV388" s="71"/>
      <c r="CW388" s="71"/>
      <c r="CX388" s="71"/>
      <c r="CY388" s="71"/>
      <c r="CZ388" s="71"/>
      <c r="DA388" s="71"/>
      <c r="DB388" s="71"/>
      <c r="DC388" s="71"/>
      <c r="DD388" s="71"/>
      <c r="DE388" s="71"/>
      <c r="DF388" s="71"/>
      <c r="DG388" s="71"/>
      <c r="DH388" s="71"/>
      <c r="DI388" s="71"/>
      <c r="DJ388" s="71"/>
      <c r="DK388" s="71"/>
      <c r="DL388" s="71"/>
      <c r="DM388" s="71"/>
      <c r="DN388" s="71"/>
      <c r="DO388" s="71"/>
      <c r="DP388" s="71"/>
      <c r="DQ388" s="71"/>
      <c r="DR388" s="71"/>
      <c r="DS388" s="71"/>
      <c r="DT388" s="71"/>
      <c r="DU388" s="71"/>
      <c r="DV388" s="71"/>
      <c r="DW388" s="71"/>
      <c r="DX388" s="71"/>
      <c r="DY388" s="71"/>
      <c r="DZ388" s="71"/>
      <c r="EA388" s="71"/>
      <c r="EB388" s="71"/>
      <c r="EC388" s="71"/>
      <c r="ED388" s="71"/>
      <c r="EE388" s="71"/>
      <c r="EF388" s="71"/>
      <c r="EG388" s="71"/>
      <c r="EH388" s="71"/>
      <c r="EI388" s="71"/>
      <c r="EJ388" s="71"/>
      <c r="EK388" s="71"/>
      <c r="EL388" s="71"/>
      <c r="EM388" s="71"/>
      <c r="EN388" s="71"/>
      <c r="EO388" s="71"/>
      <c r="EP388" s="71"/>
      <c r="EQ388" s="71"/>
      <c r="ER388" s="71"/>
      <c r="ES388" s="71"/>
      <c r="ET388" s="71"/>
      <c r="EU388" s="71"/>
    </row>
    <row r="389" spans="1:151" s="57" customFormat="1" ht="13.15" customHeight="1">
      <c r="A389" s="69"/>
      <c r="C389" s="109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/>
      <c r="BH389" s="71"/>
      <c r="BI389" s="71"/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/>
      <c r="CQ389" s="71"/>
      <c r="CR389" s="71"/>
      <c r="CS389" s="71"/>
      <c r="CT389" s="71"/>
      <c r="CU389" s="71"/>
      <c r="CV389" s="71"/>
      <c r="CW389" s="71"/>
      <c r="CX389" s="71"/>
      <c r="CY389" s="71"/>
      <c r="CZ389" s="71"/>
      <c r="DA389" s="71"/>
      <c r="DB389" s="71"/>
      <c r="DC389" s="71"/>
      <c r="DD389" s="71"/>
      <c r="DE389" s="71"/>
      <c r="DF389" s="71"/>
      <c r="DG389" s="71"/>
      <c r="DH389" s="71"/>
      <c r="DI389" s="71"/>
      <c r="DJ389" s="71"/>
      <c r="DK389" s="71"/>
      <c r="DL389" s="71"/>
      <c r="DM389" s="71"/>
      <c r="DN389" s="71"/>
      <c r="DO389" s="71"/>
      <c r="DP389" s="71"/>
      <c r="DQ389" s="71"/>
      <c r="DR389" s="71"/>
      <c r="DS389" s="71"/>
      <c r="DT389" s="71"/>
      <c r="DU389" s="71"/>
      <c r="DV389" s="71"/>
      <c r="DW389" s="71"/>
      <c r="DX389" s="71"/>
      <c r="DY389" s="71"/>
      <c r="DZ389" s="71"/>
      <c r="EA389" s="71"/>
      <c r="EB389" s="71"/>
      <c r="EC389" s="71"/>
      <c r="ED389" s="71"/>
      <c r="EE389" s="71"/>
      <c r="EF389" s="71"/>
      <c r="EG389" s="71"/>
      <c r="EH389" s="71"/>
      <c r="EI389" s="71"/>
      <c r="EJ389" s="71"/>
      <c r="EK389" s="71"/>
      <c r="EL389" s="71"/>
      <c r="EM389" s="71"/>
      <c r="EN389" s="71"/>
      <c r="EO389" s="71"/>
      <c r="EP389" s="71"/>
      <c r="EQ389" s="71"/>
      <c r="ER389" s="71"/>
      <c r="ES389" s="71"/>
      <c r="ET389" s="71"/>
      <c r="EU389" s="71"/>
    </row>
    <row r="390" spans="1:151" s="57" customFormat="1" ht="13.15" customHeight="1">
      <c r="A390" s="69"/>
      <c r="C390" s="109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/>
      <c r="BH390" s="71"/>
      <c r="BI390" s="71"/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/>
      <c r="CQ390" s="71"/>
      <c r="CR390" s="71"/>
      <c r="CS390" s="71"/>
      <c r="CT390" s="71"/>
      <c r="CU390" s="71"/>
      <c r="CV390" s="71"/>
      <c r="CW390" s="71"/>
      <c r="CX390" s="71"/>
      <c r="CY390" s="71"/>
      <c r="CZ390" s="71"/>
      <c r="DA390" s="71"/>
      <c r="DB390" s="71"/>
      <c r="DC390" s="71"/>
      <c r="DD390" s="71"/>
      <c r="DE390" s="71"/>
      <c r="DF390" s="71"/>
      <c r="DG390" s="71"/>
      <c r="DH390" s="71"/>
      <c r="DI390" s="71"/>
      <c r="DJ390" s="71"/>
      <c r="DK390" s="71"/>
      <c r="DL390" s="71"/>
      <c r="DM390" s="71"/>
      <c r="DN390" s="71"/>
      <c r="DO390" s="71"/>
      <c r="DP390" s="71"/>
      <c r="DQ390" s="71"/>
      <c r="DR390" s="71"/>
      <c r="DS390" s="71"/>
      <c r="DT390" s="71"/>
      <c r="DU390" s="71"/>
      <c r="DV390" s="71"/>
      <c r="DW390" s="71"/>
      <c r="DX390" s="71"/>
      <c r="DY390" s="71"/>
      <c r="DZ390" s="71"/>
      <c r="EA390" s="71"/>
      <c r="EB390" s="71"/>
      <c r="EC390" s="71"/>
      <c r="ED390" s="71"/>
      <c r="EE390" s="71"/>
      <c r="EF390" s="71"/>
      <c r="EG390" s="71"/>
      <c r="EH390" s="71"/>
      <c r="EI390" s="71"/>
      <c r="EJ390" s="71"/>
      <c r="EK390" s="71"/>
      <c r="EL390" s="71"/>
      <c r="EM390" s="71"/>
      <c r="EN390" s="71"/>
      <c r="EO390" s="71"/>
      <c r="EP390" s="71"/>
      <c r="EQ390" s="71"/>
      <c r="ER390" s="71"/>
      <c r="ES390" s="71"/>
      <c r="ET390" s="71"/>
      <c r="EU390" s="71"/>
    </row>
    <row r="391" spans="1:151" s="57" customFormat="1" ht="13.15" customHeight="1">
      <c r="A391" s="69"/>
      <c r="C391" s="109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/>
      <c r="BH391" s="71"/>
      <c r="BI391" s="71"/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/>
      <c r="CQ391" s="71"/>
      <c r="CR391" s="71"/>
      <c r="CS391" s="71"/>
      <c r="CT391" s="71"/>
      <c r="CU391" s="71"/>
      <c r="CV391" s="71"/>
      <c r="CW391" s="71"/>
      <c r="CX391" s="71"/>
      <c r="CY391" s="71"/>
      <c r="CZ391" s="71"/>
      <c r="DA391" s="71"/>
      <c r="DB391" s="71"/>
      <c r="DC391" s="71"/>
      <c r="DD391" s="71"/>
      <c r="DE391" s="71"/>
      <c r="DF391" s="71"/>
      <c r="DG391" s="71"/>
      <c r="DH391" s="71"/>
      <c r="DI391" s="71"/>
      <c r="DJ391" s="71"/>
      <c r="DK391" s="71"/>
      <c r="DL391" s="71"/>
      <c r="DM391" s="71"/>
      <c r="DN391" s="71"/>
      <c r="DO391" s="71"/>
      <c r="DP391" s="71"/>
      <c r="DQ391" s="71"/>
      <c r="DR391" s="71"/>
      <c r="DS391" s="71"/>
      <c r="DT391" s="71"/>
      <c r="DU391" s="71"/>
      <c r="DV391" s="71"/>
      <c r="DW391" s="71"/>
      <c r="DX391" s="71"/>
      <c r="DY391" s="71"/>
      <c r="DZ391" s="71"/>
      <c r="EA391" s="71"/>
      <c r="EB391" s="71"/>
      <c r="EC391" s="71"/>
      <c r="ED391" s="71"/>
      <c r="EE391" s="71"/>
      <c r="EF391" s="71"/>
      <c r="EG391" s="71"/>
      <c r="EH391" s="71"/>
      <c r="EI391" s="71"/>
      <c r="EJ391" s="71"/>
      <c r="EK391" s="71"/>
      <c r="EL391" s="71"/>
      <c r="EM391" s="71"/>
      <c r="EN391" s="71"/>
      <c r="EO391" s="71"/>
      <c r="EP391" s="71"/>
      <c r="EQ391" s="71"/>
      <c r="ER391" s="71"/>
      <c r="ES391" s="71"/>
      <c r="ET391" s="71"/>
      <c r="EU391" s="71"/>
    </row>
    <row r="392" spans="1:151" s="57" customFormat="1" ht="13.15" customHeight="1">
      <c r="A392" s="69"/>
      <c r="C392" s="109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/>
      <c r="BH392" s="71"/>
      <c r="BI392" s="71"/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/>
      <c r="CQ392" s="71"/>
      <c r="CR392" s="71"/>
      <c r="CS392" s="71"/>
      <c r="CT392" s="71"/>
      <c r="CU392" s="71"/>
      <c r="CV392" s="71"/>
      <c r="CW392" s="71"/>
      <c r="CX392" s="71"/>
      <c r="CY392" s="71"/>
      <c r="CZ392" s="71"/>
      <c r="DA392" s="71"/>
      <c r="DB392" s="71"/>
      <c r="DC392" s="71"/>
      <c r="DD392" s="71"/>
      <c r="DE392" s="71"/>
      <c r="DF392" s="71"/>
      <c r="DG392" s="71"/>
      <c r="DH392" s="71"/>
      <c r="DI392" s="71"/>
      <c r="DJ392" s="71"/>
      <c r="DK392" s="71"/>
      <c r="DL392" s="71"/>
      <c r="DM392" s="71"/>
      <c r="DN392" s="71"/>
      <c r="DO392" s="71"/>
      <c r="DP392" s="71"/>
      <c r="DQ392" s="71"/>
      <c r="DR392" s="71"/>
      <c r="DS392" s="71"/>
      <c r="DT392" s="71"/>
      <c r="DU392" s="71"/>
      <c r="DV392" s="71"/>
      <c r="DW392" s="71"/>
      <c r="DX392" s="71"/>
      <c r="DY392" s="71"/>
      <c r="DZ392" s="71"/>
      <c r="EA392" s="71"/>
      <c r="EB392" s="71"/>
      <c r="EC392" s="71"/>
      <c r="ED392" s="71"/>
      <c r="EE392" s="71"/>
      <c r="EF392" s="71"/>
      <c r="EG392" s="71"/>
      <c r="EH392" s="71"/>
      <c r="EI392" s="71"/>
      <c r="EJ392" s="71"/>
      <c r="EK392" s="71"/>
      <c r="EL392" s="71"/>
      <c r="EM392" s="71"/>
      <c r="EN392" s="71"/>
      <c r="EO392" s="71"/>
      <c r="EP392" s="71"/>
      <c r="EQ392" s="71"/>
      <c r="ER392" s="71"/>
      <c r="ES392" s="71"/>
      <c r="ET392" s="71"/>
      <c r="EU392" s="71"/>
    </row>
    <row r="393" spans="1:151" s="57" customFormat="1" ht="13.15" customHeight="1">
      <c r="A393" s="69"/>
      <c r="C393" s="109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/>
      <c r="BH393" s="71"/>
      <c r="BI393" s="71"/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/>
      <c r="CQ393" s="71"/>
      <c r="CR393" s="71"/>
      <c r="CS393" s="71"/>
      <c r="CT393" s="71"/>
      <c r="CU393" s="71"/>
      <c r="CV393" s="71"/>
      <c r="CW393" s="71"/>
      <c r="CX393" s="71"/>
      <c r="CY393" s="71"/>
      <c r="CZ393" s="71"/>
      <c r="DA393" s="71"/>
      <c r="DB393" s="71"/>
      <c r="DC393" s="71"/>
      <c r="DD393" s="71"/>
      <c r="DE393" s="71"/>
      <c r="DF393" s="71"/>
      <c r="DG393" s="71"/>
      <c r="DH393" s="71"/>
      <c r="DI393" s="71"/>
      <c r="DJ393" s="71"/>
      <c r="DK393" s="71"/>
      <c r="DL393" s="71"/>
      <c r="DM393" s="71"/>
      <c r="DN393" s="71"/>
      <c r="DO393" s="71"/>
      <c r="DP393" s="71"/>
      <c r="DQ393" s="71"/>
      <c r="DR393" s="71"/>
      <c r="DS393" s="71"/>
      <c r="DT393" s="71"/>
      <c r="DU393" s="71"/>
      <c r="DV393" s="71"/>
      <c r="DW393" s="71"/>
      <c r="DX393" s="71"/>
      <c r="DY393" s="71"/>
      <c r="DZ393" s="71"/>
      <c r="EA393" s="71"/>
      <c r="EB393" s="71"/>
      <c r="EC393" s="71"/>
      <c r="ED393" s="71"/>
      <c r="EE393" s="71"/>
      <c r="EF393" s="71"/>
      <c r="EG393" s="71"/>
      <c r="EH393" s="71"/>
      <c r="EI393" s="71"/>
      <c r="EJ393" s="71"/>
      <c r="EK393" s="71"/>
      <c r="EL393" s="71"/>
      <c r="EM393" s="71"/>
      <c r="EN393" s="71"/>
      <c r="EO393" s="71"/>
      <c r="EP393" s="71"/>
      <c r="EQ393" s="71"/>
      <c r="ER393" s="71"/>
      <c r="ES393" s="71"/>
      <c r="ET393" s="71"/>
      <c r="EU393" s="71"/>
    </row>
    <row r="394" spans="1:151" s="57" customFormat="1" ht="13.15" customHeight="1">
      <c r="A394" s="69"/>
      <c r="C394" s="109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/>
      <c r="BH394" s="71"/>
      <c r="BI394" s="71"/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/>
      <c r="CQ394" s="71"/>
      <c r="CR394" s="71"/>
      <c r="CS394" s="71"/>
      <c r="CT394" s="71"/>
      <c r="CU394" s="71"/>
      <c r="CV394" s="71"/>
      <c r="CW394" s="71"/>
      <c r="CX394" s="71"/>
      <c r="CY394" s="71"/>
      <c r="CZ394" s="71"/>
      <c r="DA394" s="71"/>
      <c r="DB394" s="71"/>
      <c r="DC394" s="71"/>
      <c r="DD394" s="71"/>
      <c r="DE394" s="71"/>
      <c r="DF394" s="71"/>
      <c r="DG394" s="71"/>
      <c r="DH394" s="71"/>
      <c r="DI394" s="71"/>
      <c r="DJ394" s="71"/>
      <c r="DK394" s="71"/>
      <c r="DL394" s="71"/>
      <c r="DM394" s="71"/>
      <c r="DN394" s="71"/>
      <c r="DO394" s="71"/>
      <c r="DP394" s="71"/>
      <c r="DQ394" s="71"/>
      <c r="DR394" s="71"/>
      <c r="DS394" s="71"/>
      <c r="DT394" s="71"/>
      <c r="DU394" s="71"/>
      <c r="DV394" s="71"/>
      <c r="DW394" s="71"/>
      <c r="DX394" s="71"/>
      <c r="DY394" s="71"/>
      <c r="DZ394" s="71"/>
      <c r="EA394" s="71"/>
      <c r="EB394" s="71"/>
      <c r="EC394" s="71"/>
      <c r="ED394" s="71"/>
      <c r="EE394" s="71"/>
      <c r="EF394" s="71"/>
      <c r="EG394" s="71"/>
      <c r="EH394" s="71"/>
      <c r="EI394" s="71"/>
      <c r="EJ394" s="71"/>
      <c r="EK394" s="71"/>
      <c r="EL394" s="71"/>
      <c r="EM394" s="71"/>
      <c r="EN394" s="71"/>
      <c r="EO394" s="71"/>
      <c r="EP394" s="71"/>
      <c r="EQ394" s="71"/>
      <c r="ER394" s="71"/>
      <c r="ES394" s="71"/>
      <c r="ET394" s="71"/>
      <c r="EU394" s="71"/>
    </row>
    <row r="395" spans="1:151" s="57" customFormat="1" ht="13.15" customHeight="1">
      <c r="A395" s="69"/>
      <c r="C395" s="109"/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71"/>
      <c r="BH395" s="71"/>
      <c r="BI395" s="71"/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  <c r="CJ395" s="71"/>
      <c r="CK395" s="71"/>
      <c r="CL395" s="71"/>
      <c r="CM395" s="71"/>
      <c r="CN395" s="71"/>
      <c r="CO395" s="71"/>
      <c r="CP395" s="71"/>
      <c r="CQ395" s="71"/>
      <c r="CR395" s="71"/>
      <c r="CS395" s="71"/>
      <c r="CT395" s="71"/>
      <c r="CU395" s="71"/>
      <c r="CV395" s="71"/>
      <c r="CW395" s="71"/>
      <c r="CX395" s="71"/>
      <c r="CY395" s="71"/>
      <c r="CZ395" s="71"/>
      <c r="DA395" s="71"/>
      <c r="DB395" s="71"/>
      <c r="DC395" s="71"/>
      <c r="DD395" s="71"/>
      <c r="DE395" s="71"/>
      <c r="DF395" s="71"/>
      <c r="DG395" s="71"/>
      <c r="DH395" s="71"/>
      <c r="DI395" s="71"/>
      <c r="DJ395" s="71"/>
      <c r="DK395" s="71"/>
      <c r="DL395" s="71"/>
      <c r="DM395" s="71"/>
      <c r="DN395" s="71"/>
      <c r="DO395" s="71"/>
      <c r="DP395" s="71"/>
      <c r="DQ395" s="71"/>
      <c r="DR395" s="71"/>
      <c r="DS395" s="71"/>
      <c r="DT395" s="71"/>
      <c r="DU395" s="71"/>
      <c r="DV395" s="71"/>
      <c r="DW395" s="71"/>
      <c r="DX395" s="71"/>
      <c r="DY395" s="71"/>
      <c r="DZ395" s="71"/>
      <c r="EA395" s="71"/>
      <c r="EB395" s="71"/>
      <c r="EC395" s="71"/>
      <c r="ED395" s="71"/>
      <c r="EE395" s="71"/>
      <c r="EF395" s="71"/>
      <c r="EG395" s="71"/>
      <c r="EH395" s="71"/>
      <c r="EI395" s="71"/>
      <c r="EJ395" s="71"/>
      <c r="EK395" s="71"/>
      <c r="EL395" s="71"/>
      <c r="EM395" s="71"/>
      <c r="EN395" s="71"/>
      <c r="EO395" s="71"/>
      <c r="EP395" s="71"/>
      <c r="EQ395" s="71"/>
      <c r="ER395" s="71"/>
      <c r="ES395" s="71"/>
      <c r="ET395" s="71"/>
      <c r="EU395" s="71"/>
    </row>
    <row r="396" spans="1:151" s="57" customFormat="1" ht="13.15" customHeight="1">
      <c r="A396" s="69"/>
      <c r="C396" s="109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/>
      <c r="BH396" s="71"/>
      <c r="BI396" s="71"/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/>
      <c r="CQ396" s="71"/>
      <c r="CR396" s="71"/>
      <c r="CS396" s="71"/>
      <c r="CT396" s="71"/>
      <c r="CU396" s="71"/>
      <c r="CV396" s="71"/>
      <c r="CW396" s="71"/>
      <c r="CX396" s="71"/>
      <c r="CY396" s="71"/>
      <c r="CZ396" s="71"/>
      <c r="DA396" s="71"/>
      <c r="DB396" s="71"/>
      <c r="DC396" s="71"/>
      <c r="DD396" s="71"/>
      <c r="DE396" s="71"/>
      <c r="DF396" s="71"/>
      <c r="DG396" s="71"/>
      <c r="DH396" s="71"/>
      <c r="DI396" s="71"/>
      <c r="DJ396" s="71"/>
      <c r="DK396" s="71"/>
      <c r="DL396" s="71"/>
      <c r="DM396" s="71"/>
      <c r="DN396" s="71"/>
      <c r="DO396" s="71"/>
      <c r="DP396" s="71"/>
      <c r="DQ396" s="71"/>
      <c r="DR396" s="71"/>
      <c r="DS396" s="71"/>
      <c r="DT396" s="71"/>
      <c r="DU396" s="71"/>
      <c r="DV396" s="71"/>
      <c r="DW396" s="71"/>
      <c r="DX396" s="71"/>
      <c r="DY396" s="71"/>
      <c r="DZ396" s="71"/>
      <c r="EA396" s="71"/>
      <c r="EB396" s="71"/>
      <c r="EC396" s="71"/>
      <c r="ED396" s="71"/>
      <c r="EE396" s="71"/>
      <c r="EF396" s="71"/>
      <c r="EG396" s="71"/>
      <c r="EH396" s="71"/>
      <c r="EI396" s="71"/>
      <c r="EJ396" s="71"/>
      <c r="EK396" s="71"/>
      <c r="EL396" s="71"/>
      <c r="EM396" s="71"/>
      <c r="EN396" s="71"/>
      <c r="EO396" s="71"/>
      <c r="EP396" s="71"/>
      <c r="EQ396" s="71"/>
      <c r="ER396" s="71"/>
      <c r="ES396" s="71"/>
      <c r="ET396" s="71"/>
      <c r="EU396" s="71"/>
    </row>
    <row r="397" spans="1:151" s="57" customFormat="1" ht="13.15" customHeight="1">
      <c r="A397" s="69"/>
      <c r="C397" s="109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/>
      <c r="BH397" s="71"/>
      <c r="BI397" s="71"/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/>
      <c r="CQ397" s="71"/>
      <c r="CR397" s="71"/>
      <c r="CS397" s="71"/>
      <c r="CT397" s="71"/>
      <c r="CU397" s="71"/>
      <c r="CV397" s="71"/>
      <c r="CW397" s="71"/>
      <c r="CX397" s="71"/>
      <c r="CY397" s="71"/>
      <c r="CZ397" s="71"/>
      <c r="DA397" s="71"/>
      <c r="DB397" s="71"/>
      <c r="DC397" s="71"/>
      <c r="DD397" s="71"/>
      <c r="DE397" s="71"/>
      <c r="DF397" s="71"/>
      <c r="DG397" s="71"/>
      <c r="DH397" s="71"/>
      <c r="DI397" s="71"/>
      <c r="DJ397" s="71"/>
      <c r="DK397" s="71"/>
      <c r="DL397" s="71"/>
      <c r="DM397" s="71"/>
      <c r="DN397" s="71"/>
      <c r="DO397" s="71"/>
      <c r="DP397" s="71"/>
      <c r="DQ397" s="71"/>
      <c r="DR397" s="71"/>
      <c r="DS397" s="71"/>
      <c r="DT397" s="71"/>
      <c r="DU397" s="71"/>
      <c r="DV397" s="71"/>
      <c r="DW397" s="71"/>
      <c r="DX397" s="71"/>
      <c r="DY397" s="71"/>
      <c r="DZ397" s="71"/>
      <c r="EA397" s="71"/>
      <c r="EB397" s="71"/>
      <c r="EC397" s="71"/>
      <c r="ED397" s="71"/>
      <c r="EE397" s="71"/>
      <c r="EF397" s="71"/>
      <c r="EG397" s="71"/>
      <c r="EH397" s="71"/>
      <c r="EI397" s="71"/>
      <c r="EJ397" s="71"/>
      <c r="EK397" s="71"/>
      <c r="EL397" s="71"/>
      <c r="EM397" s="71"/>
      <c r="EN397" s="71"/>
      <c r="EO397" s="71"/>
      <c r="EP397" s="71"/>
      <c r="EQ397" s="71"/>
      <c r="ER397" s="71"/>
      <c r="ES397" s="71"/>
      <c r="ET397" s="71"/>
      <c r="EU397" s="71"/>
    </row>
    <row r="398" spans="1:151" s="57" customFormat="1" ht="13.15" customHeight="1">
      <c r="A398" s="69"/>
      <c r="C398" s="109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/>
      <c r="BH398" s="71"/>
      <c r="BI398" s="71"/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/>
      <c r="CQ398" s="71"/>
      <c r="CR398" s="71"/>
      <c r="CS398" s="71"/>
      <c r="CT398" s="71"/>
      <c r="CU398" s="71"/>
      <c r="CV398" s="71"/>
      <c r="CW398" s="71"/>
      <c r="CX398" s="71"/>
      <c r="CY398" s="71"/>
      <c r="CZ398" s="71"/>
      <c r="DA398" s="71"/>
      <c r="DB398" s="71"/>
      <c r="DC398" s="71"/>
      <c r="DD398" s="71"/>
      <c r="DE398" s="71"/>
      <c r="DF398" s="71"/>
      <c r="DG398" s="71"/>
      <c r="DH398" s="71"/>
      <c r="DI398" s="71"/>
      <c r="DJ398" s="71"/>
      <c r="DK398" s="71"/>
      <c r="DL398" s="71"/>
      <c r="DM398" s="71"/>
      <c r="DN398" s="71"/>
      <c r="DO398" s="71"/>
      <c r="DP398" s="71"/>
      <c r="DQ398" s="71"/>
      <c r="DR398" s="71"/>
      <c r="DS398" s="71"/>
      <c r="DT398" s="71"/>
      <c r="DU398" s="71"/>
      <c r="DV398" s="71"/>
      <c r="DW398" s="71"/>
      <c r="DX398" s="71"/>
      <c r="DY398" s="71"/>
      <c r="DZ398" s="71"/>
      <c r="EA398" s="71"/>
      <c r="EB398" s="71"/>
      <c r="EC398" s="71"/>
      <c r="ED398" s="71"/>
      <c r="EE398" s="71"/>
      <c r="EF398" s="71"/>
      <c r="EG398" s="71"/>
      <c r="EH398" s="71"/>
      <c r="EI398" s="71"/>
      <c r="EJ398" s="71"/>
      <c r="EK398" s="71"/>
      <c r="EL398" s="71"/>
      <c r="EM398" s="71"/>
      <c r="EN398" s="71"/>
      <c r="EO398" s="71"/>
      <c r="EP398" s="71"/>
      <c r="EQ398" s="71"/>
      <c r="ER398" s="71"/>
      <c r="ES398" s="71"/>
      <c r="ET398" s="71"/>
      <c r="EU398" s="71"/>
    </row>
    <row r="399" spans="1:151" s="57" customFormat="1" ht="13.15" customHeight="1">
      <c r="A399" s="69"/>
      <c r="C399" s="109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/>
      <c r="BH399" s="71"/>
      <c r="BI399" s="71"/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  <c r="CO399" s="71"/>
      <c r="CP399" s="71"/>
      <c r="CQ399" s="71"/>
      <c r="CR399" s="71"/>
      <c r="CS399" s="71"/>
      <c r="CT399" s="71"/>
      <c r="CU399" s="71"/>
      <c r="CV399" s="71"/>
      <c r="CW399" s="71"/>
      <c r="CX399" s="71"/>
      <c r="CY399" s="71"/>
      <c r="CZ399" s="71"/>
      <c r="DA399" s="71"/>
      <c r="DB399" s="71"/>
      <c r="DC399" s="71"/>
      <c r="DD399" s="71"/>
      <c r="DE399" s="71"/>
      <c r="DF399" s="71"/>
      <c r="DG399" s="71"/>
      <c r="DH399" s="71"/>
      <c r="DI399" s="71"/>
      <c r="DJ399" s="71"/>
      <c r="DK399" s="71"/>
      <c r="DL399" s="71"/>
      <c r="DM399" s="71"/>
      <c r="DN399" s="71"/>
      <c r="DO399" s="71"/>
      <c r="DP399" s="71"/>
      <c r="DQ399" s="71"/>
      <c r="DR399" s="71"/>
      <c r="DS399" s="71"/>
      <c r="DT399" s="71"/>
      <c r="DU399" s="71"/>
      <c r="DV399" s="71"/>
      <c r="DW399" s="71"/>
      <c r="DX399" s="71"/>
      <c r="DY399" s="71"/>
      <c r="DZ399" s="71"/>
      <c r="EA399" s="71"/>
      <c r="EB399" s="71"/>
      <c r="EC399" s="71"/>
      <c r="ED399" s="71"/>
      <c r="EE399" s="71"/>
      <c r="EF399" s="71"/>
      <c r="EG399" s="71"/>
      <c r="EH399" s="71"/>
      <c r="EI399" s="71"/>
      <c r="EJ399" s="71"/>
      <c r="EK399" s="71"/>
      <c r="EL399" s="71"/>
      <c r="EM399" s="71"/>
      <c r="EN399" s="71"/>
      <c r="EO399" s="71"/>
      <c r="EP399" s="71"/>
      <c r="EQ399" s="71"/>
      <c r="ER399" s="71"/>
      <c r="ES399" s="71"/>
      <c r="ET399" s="71"/>
      <c r="EU399" s="71"/>
    </row>
    <row r="400" spans="1:151" s="57" customFormat="1" ht="13.15" customHeight="1">
      <c r="A400" s="69"/>
      <c r="C400" s="109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/>
      <c r="BH400" s="71"/>
      <c r="BI400" s="71"/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/>
      <c r="CQ400" s="71"/>
      <c r="CR400" s="71"/>
      <c r="CS400" s="71"/>
      <c r="CT400" s="71"/>
      <c r="CU400" s="71"/>
      <c r="CV400" s="71"/>
      <c r="CW400" s="71"/>
      <c r="CX400" s="71"/>
      <c r="CY400" s="71"/>
      <c r="CZ400" s="71"/>
      <c r="DA400" s="71"/>
      <c r="DB400" s="71"/>
      <c r="DC400" s="71"/>
      <c r="DD400" s="71"/>
      <c r="DE400" s="71"/>
      <c r="DF400" s="71"/>
      <c r="DG400" s="71"/>
      <c r="DH400" s="71"/>
      <c r="DI400" s="71"/>
      <c r="DJ400" s="71"/>
      <c r="DK400" s="71"/>
      <c r="DL400" s="71"/>
      <c r="DM400" s="71"/>
      <c r="DN400" s="71"/>
      <c r="DO400" s="71"/>
      <c r="DP400" s="71"/>
      <c r="DQ400" s="71"/>
      <c r="DR400" s="71"/>
      <c r="DS400" s="71"/>
      <c r="DT400" s="71"/>
      <c r="DU400" s="71"/>
      <c r="DV400" s="71"/>
      <c r="DW400" s="71"/>
      <c r="DX400" s="71"/>
      <c r="DY400" s="71"/>
      <c r="DZ400" s="71"/>
      <c r="EA400" s="71"/>
      <c r="EB400" s="71"/>
      <c r="EC400" s="71"/>
      <c r="ED400" s="71"/>
      <c r="EE400" s="71"/>
      <c r="EF400" s="71"/>
      <c r="EG400" s="71"/>
      <c r="EH400" s="71"/>
      <c r="EI400" s="71"/>
      <c r="EJ400" s="71"/>
      <c r="EK400" s="71"/>
      <c r="EL400" s="71"/>
      <c r="EM400" s="71"/>
      <c r="EN400" s="71"/>
      <c r="EO400" s="71"/>
      <c r="EP400" s="71"/>
      <c r="EQ400" s="71"/>
      <c r="ER400" s="71"/>
      <c r="ES400" s="71"/>
      <c r="ET400" s="71"/>
      <c r="EU400" s="71"/>
    </row>
    <row r="401" spans="1:151" s="57" customFormat="1" ht="13.15" customHeight="1">
      <c r="A401" s="69"/>
      <c r="C401" s="109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/>
      <c r="BH401" s="71"/>
      <c r="BI401" s="71"/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/>
      <c r="CQ401" s="71"/>
      <c r="CR401" s="71"/>
      <c r="CS401" s="71"/>
      <c r="CT401" s="71"/>
      <c r="CU401" s="71"/>
      <c r="CV401" s="71"/>
      <c r="CW401" s="71"/>
      <c r="CX401" s="71"/>
      <c r="CY401" s="71"/>
      <c r="CZ401" s="71"/>
      <c r="DA401" s="71"/>
      <c r="DB401" s="71"/>
      <c r="DC401" s="71"/>
      <c r="DD401" s="71"/>
      <c r="DE401" s="71"/>
      <c r="DF401" s="71"/>
      <c r="DG401" s="71"/>
      <c r="DH401" s="71"/>
      <c r="DI401" s="71"/>
      <c r="DJ401" s="71"/>
      <c r="DK401" s="71"/>
      <c r="DL401" s="71"/>
      <c r="DM401" s="71"/>
      <c r="DN401" s="71"/>
      <c r="DO401" s="71"/>
      <c r="DP401" s="71"/>
      <c r="DQ401" s="71"/>
      <c r="DR401" s="71"/>
      <c r="DS401" s="71"/>
      <c r="DT401" s="71"/>
      <c r="DU401" s="71"/>
      <c r="DV401" s="71"/>
      <c r="DW401" s="71"/>
      <c r="DX401" s="71"/>
      <c r="DY401" s="71"/>
      <c r="DZ401" s="71"/>
      <c r="EA401" s="71"/>
      <c r="EB401" s="71"/>
      <c r="EC401" s="71"/>
      <c r="ED401" s="71"/>
      <c r="EE401" s="71"/>
      <c r="EF401" s="71"/>
      <c r="EG401" s="71"/>
      <c r="EH401" s="71"/>
      <c r="EI401" s="71"/>
      <c r="EJ401" s="71"/>
      <c r="EK401" s="71"/>
      <c r="EL401" s="71"/>
      <c r="EM401" s="71"/>
      <c r="EN401" s="71"/>
      <c r="EO401" s="71"/>
      <c r="EP401" s="71"/>
      <c r="EQ401" s="71"/>
      <c r="ER401" s="71"/>
      <c r="ES401" s="71"/>
      <c r="ET401" s="71"/>
      <c r="EU401" s="71"/>
    </row>
    <row r="402" spans="1:151" s="57" customFormat="1" ht="13.15" customHeight="1">
      <c r="A402" s="69"/>
      <c r="C402" s="109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/>
      <c r="BH402" s="71"/>
      <c r="BI402" s="71"/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  <c r="CO402" s="71"/>
      <c r="CP402" s="71"/>
      <c r="CQ402" s="71"/>
      <c r="CR402" s="71"/>
      <c r="CS402" s="71"/>
      <c r="CT402" s="71"/>
      <c r="CU402" s="71"/>
      <c r="CV402" s="71"/>
      <c r="CW402" s="71"/>
      <c r="CX402" s="71"/>
      <c r="CY402" s="71"/>
      <c r="CZ402" s="71"/>
      <c r="DA402" s="71"/>
      <c r="DB402" s="71"/>
      <c r="DC402" s="71"/>
      <c r="DD402" s="71"/>
      <c r="DE402" s="71"/>
      <c r="DF402" s="71"/>
      <c r="DG402" s="71"/>
      <c r="DH402" s="71"/>
      <c r="DI402" s="71"/>
      <c r="DJ402" s="71"/>
      <c r="DK402" s="71"/>
      <c r="DL402" s="71"/>
      <c r="DM402" s="71"/>
      <c r="DN402" s="71"/>
      <c r="DO402" s="71"/>
      <c r="DP402" s="71"/>
      <c r="DQ402" s="71"/>
      <c r="DR402" s="71"/>
      <c r="DS402" s="71"/>
      <c r="DT402" s="71"/>
      <c r="DU402" s="71"/>
      <c r="DV402" s="71"/>
      <c r="DW402" s="71"/>
      <c r="DX402" s="71"/>
      <c r="DY402" s="71"/>
      <c r="DZ402" s="71"/>
      <c r="EA402" s="71"/>
      <c r="EB402" s="71"/>
      <c r="EC402" s="71"/>
      <c r="ED402" s="71"/>
      <c r="EE402" s="71"/>
      <c r="EF402" s="71"/>
      <c r="EG402" s="71"/>
      <c r="EH402" s="71"/>
      <c r="EI402" s="71"/>
      <c r="EJ402" s="71"/>
      <c r="EK402" s="71"/>
      <c r="EL402" s="71"/>
      <c r="EM402" s="71"/>
      <c r="EN402" s="71"/>
      <c r="EO402" s="71"/>
      <c r="EP402" s="71"/>
      <c r="EQ402" s="71"/>
      <c r="ER402" s="71"/>
      <c r="ES402" s="71"/>
      <c r="ET402" s="71"/>
      <c r="EU402" s="71"/>
    </row>
    <row r="403" spans="1:151" s="57" customFormat="1" ht="13.15" customHeight="1">
      <c r="A403" s="69"/>
      <c r="C403" s="109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/>
      <c r="BH403" s="71"/>
      <c r="BI403" s="71"/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  <c r="CO403" s="71"/>
      <c r="CP403" s="71"/>
      <c r="CQ403" s="71"/>
      <c r="CR403" s="71"/>
      <c r="CS403" s="71"/>
      <c r="CT403" s="71"/>
      <c r="CU403" s="71"/>
      <c r="CV403" s="71"/>
      <c r="CW403" s="71"/>
      <c r="CX403" s="71"/>
      <c r="CY403" s="71"/>
      <c r="CZ403" s="71"/>
      <c r="DA403" s="71"/>
      <c r="DB403" s="71"/>
      <c r="DC403" s="71"/>
      <c r="DD403" s="71"/>
      <c r="DE403" s="71"/>
      <c r="DF403" s="71"/>
      <c r="DG403" s="71"/>
      <c r="DH403" s="71"/>
      <c r="DI403" s="71"/>
      <c r="DJ403" s="71"/>
      <c r="DK403" s="71"/>
      <c r="DL403" s="71"/>
      <c r="DM403" s="71"/>
      <c r="DN403" s="71"/>
      <c r="DO403" s="71"/>
      <c r="DP403" s="71"/>
      <c r="DQ403" s="71"/>
      <c r="DR403" s="71"/>
      <c r="DS403" s="71"/>
      <c r="DT403" s="71"/>
      <c r="DU403" s="71"/>
      <c r="DV403" s="71"/>
      <c r="DW403" s="71"/>
      <c r="DX403" s="71"/>
      <c r="DY403" s="71"/>
      <c r="DZ403" s="71"/>
      <c r="EA403" s="71"/>
      <c r="EB403" s="71"/>
      <c r="EC403" s="71"/>
      <c r="ED403" s="71"/>
      <c r="EE403" s="71"/>
      <c r="EF403" s="71"/>
      <c r="EG403" s="71"/>
      <c r="EH403" s="71"/>
      <c r="EI403" s="71"/>
      <c r="EJ403" s="71"/>
      <c r="EK403" s="71"/>
      <c r="EL403" s="71"/>
      <c r="EM403" s="71"/>
      <c r="EN403" s="71"/>
      <c r="EO403" s="71"/>
      <c r="EP403" s="71"/>
      <c r="EQ403" s="71"/>
      <c r="ER403" s="71"/>
      <c r="ES403" s="71"/>
      <c r="ET403" s="71"/>
      <c r="EU403" s="71"/>
    </row>
    <row r="404" spans="1:151" s="57" customFormat="1" ht="13.15" customHeight="1">
      <c r="A404" s="69"/>
      <c r="C404" s="109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/>
      <c r="BH404" s="71"/>
      <c r="BI404" s="71"/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/>
      <c r="CQ404" s="71"/>
      <c r="CR404" s="71"/>
      <c r="CS404" s="71"/>
      <c r="CT404" s="71"/>
      <c r="CU404" s="71"/>
      <c r="CV404" s="71"/>
      <c r="CW404" s="71"/>
      <c r="CX404" s="71"/>
      <c r="CY404" s="71"/>
      <c r="CZ404" s="71"/>
      <c r="DA404" s="71"/>
      <c r="DB404" s="71"/>
      <c r="DC404" s="71"/>
      <c r="DD404" s="71"/>
      <c r="DE404" s="71"/>
      <c r="DF404" s="71"/>
      <c r="DG404" s="71"/>
      <c r="DH404" s="71"/>
      <c r="DI404" s="71"/>
      <c r="DJ404" s="71"/>
      <c r="DK404" s="71"/>
      <c r="DL404" s="71"/>
      <c r="DM404" s="71"/>
      <c r="DN404" s="71"/>
      <c r="DO404" s="71"/>
      <c r="DP404" s="71"/>
      <c r="DQ404" s="71"/>
      <c r="DR404" s="71"/>
      <c r="DS404" s="71"/>
      <c r="DT404" s="71"/>
      <c r="DU404" s="71"/>
      <c r="DV404" s="71"/>
      <c r="DW404" s="71"/>
      <c r="DX404" s="71"/>
      <c r="DY404" s="71"/>
      <c r="DZ404" s="71"/>
      <c r="EA404" s="71"/>
      <c r="EB404" s="71"/>
      <c r="EC404" s="71"/>
      <c r="ED404" s="71"/>
      <c r="EE404" s="71"/>
      <c r="EF404" s="71"/>
      <c r="EG404" s="71"/>
      <c r="EH404" s="71"/>
      <c r="EI404" s="71"/>
      <c r="EJ404" s="71"/>
      <c r="EK404" s="71"/>
      <c r="EL404" s="71"/>
      <c r="EM404" s="71"/>
      <c r="EN404" s="71"/>
      <c r="EO404" s="71"/>
      <c r="EP404" s="71"/>
      <c r="EQ404" s="71"/>
      <c r="ER404" s="71"/>
      <c r="ES404" s="71"/>
      <c r="ET404" s="71"/>
      <c r="EU404" s="71"/>
    </row>
    <row r="405" spans="1:151" s="57" customFormat="1" ht="13.15" customHeight="1">
      <c r="A405" s="69"/>
      <c r="C405" s="109"/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71"/>
      <c r="BH405" s="71"/>
      <c r="BI405" s="71"/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71"/>
      <c r="CJ405" s="71"/>
      <c r="CK405" s="71"/>
      <c r="CL405" s="71"/>
      <c r="CM405" s="71"/>
      <c r="CN405" s="71"/>
      <c r="CO405" s="71"/>
      <c r="CP405" s="71"/>
      <c r="CQ405" s="71"/>
      <c r="CR405" s="71"/>
      <c r="CS405" s="71"/>
      <c r="CT405" s="71"/>
      <c r="CU405" s="71"/>
      <c r="CV405" s="71"/>
      <c r="CW405" s="71"/>
      <c r="CX405" s="71"/>
      <c r="CY405" s="71"/>
      <c r="CZ405" s="71"/>
      <c r="DA405" s="71"/>
      <c r="DB405" s="71"/>
      <c r="DC405" s="71"/>
      <c r="DD405" s="71"/>
      <c r="DE405" s="71"/>
      <c r="DF405" s="71"/>
      <c r="DG405" s="71"/>
      <c r="DH405" s="71"/>
      <c r="DI405" s="71"/>
      <c r="DJ405" s="71"/>
      <c r="DK405" s="71"/>
      <c r="DL405" s="71"/>
      <c r="DM405" s="71"/>
      <c r="DN405" s="71"/>
      <c r="DO405" s="71"/>
      <c r="DP405" s="71"/>
      <c r="DQ405" s="71"/>
      <c r="DR405" s="71"/>
      <c r="DS405" s="71"/>
      <c r="DT405" s="71"/>
      <c r="DU405" s="71"/>
      <c r="DV405" s="71"/>
      <c r="DW405" s="71"/>
      <c r="DX405" s="71"/>
      <c r="DY405" s="71"/>
      <c r="DZ405" s="71"/>
      <c r="EA405" s="71"/>
      <c r="EB405" s="71"/>
      <c r="EC405" s="71"/>
      <c r="ED405" s="71"/>
      <c r="EE405" s="71"/>
      <c r="EF405" s="71"/>
      <c r="EG405" s="71"/>
      <c r="EH405" s="71"/>
      <c r="EI405" s="71"/>
      <c r="EJ405" s="71"/>
      <c r="EK405" s="71"/>
      <c r="EL405" s="71"/>
      <c r="EM405" s="71"/>
      <c r="EN405" s="71"/>
      <c r="EO405" s="71"/>
      <c r="EP405" s="71"/>
      <c r="EQ405" s="71"/>
      <c r="ER405" s="71"/>
      <c r="ES405" s="71"/>
      <c r="ET405" s="71"/>
      <c r="EU405" s="71"/>
    </row>
    <row r="406" spans="1:151" s="57" customFormat="1" ht="13.15" customHeight="1">
      <c r="A406" s="69"/>
      <c r="C406" s="109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/>
      <c r="BH406" s="71"/>
      <c r="BI406" s="71"/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/>
      <c r="CQ406" s="71"/>
      <c r="CR406" s="71"/>
      <c r="CS406" s="71"/>
      <c r="CT406" s="71"/>
      <c r="CU406" s="71"/>
      <c r="CV406" s="71"/>
      <c r="CW406" s="71"/>
      <c r="CX406" s="71"/>
      <c r="CY406" s="71"/>
      <c r="CZ406" s="71"/>
      <c r="DA406" s="71"/>
      <c r="DB406" s="71"/>
      <c r="DC406" s="71"/>
      <c r="DD406" s="71"/>
      <c r="DE406" s="71"/>
      <c r="DF406" s="71"/>
      <c r="DG406" s="71"/>
      <c r="DH406" s="71"/>
      <c r="DI406" s="71"/>
      <c r="DJ406" s="71"/>
      <c r="DK406" s="71"/>
      <c r="DL406" s="71"/>
      <c r="DM406" s="71"/>
      <c r="DN406" s="71"/>
      <c r="DO406" s="71"/>
      <c r="DP406" s="71"/>
      <c r="DQ406" s="71"/>
      <c r="DR406" s="71"/>
      <c r="DS406" s="71"/>
      <c r="DT406" s="71"/>
      <c r="DU406" s="71"/>
      <c r="DV406" s="71"/>
      <c r="DW406" s="71"/>
      <c r="DX406" s="71"/>
      <c r="DY406" s="71"/>
      <c r="DZ406" s="71"/>
      <c r="EA406" s="71"/>
      <c r="EB406" s="71"/>
      <c r="EC406" s="71"/>
      <c r="ED406" s="71"/>
      <c r="EE406" s="71"/>
      <c r="EF406" s="71"/>
      <c r="EG406" s="71"/>
      <c r="EH406" s="71"/>
      <c r="EI406" s="71"/>
      <c r="EJ406" s="71"/>
      <c r="EK406" s="71"/>
      <c r="EL406" s="71"/>
      <c r="EM406" s="71"/>
      <c r="EN406" s="71"/>
      <c r="EO406" s="71"/>
      <c r="EP406" s="71"/>
      <c r="EQ406" s="71"/>
      <c r="ER406" s="71"/>
      <c r="ES406" s="71"/>
      <c r="ET406" s="71"/>
      <c r="EU406" s="71"/>
    </row>
    <row r="407" spans="1:151" s="57" customFormat="1" ht="13.15" customHeight="1">
      <c r="A407" s="69"/>
      <c r="C407" s="109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/>
      <c r="BH407" s="71"/>
      <c r="BI407" s="71"/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/>
      <c r="CQ407" s="71"/>
      <c r="CR407" s="71"/>
      <c r="CS407" s="71"/>
      <c r="CT407" s="71"/>
      <c r="CU407" s="71"/>
      <c r="CV407" s="71"/>
      <c r="CW407" s="71"/>
      <c r="CX407" s="71"/>
      <c r="CY407" s="71"/>
      <c r="CZ407" s="71"/>
      <c r="DA407" s="71"/>
      <c r="DB407" s="71"/>
      <c r="DC407" s="71"/>
      <c r="DD407" s="71"/>
      <c r="DE407" s="71"/>
      <c r="DF407" s="71"/>
      <c r="DG407" s="71"/>
      <c r="DH407" s="71"/>
      <c r="DI407" s="71"/>
      <c r="DJ407" s="71"/>
      <c r="DK407" s="71"/>
      <c r="DL407" s="71"/>
      <c r="DM407" s="71"/>
      <c r="DN407" s="71"/>
      <c r="DO407" s="71"/>
      <c r="DP407" s="71"/>
      <c r="DQ407" s="71"/>
      <c r="DR407" s="71"/>
      <c r="DS407" s="71"/>
      <c r="DT407" s="71"/>
      <c r="DU407" s="71"/>
      <c r="DV407" s="71"/>
      <c r="DW407" s="71"/>
      <c r="DX407" s="71"/>
      <c r="DY407" s="71"/>
      <c r="DZ407" s="71"/>
      <c r="EA407" s="71"/>
      <c r="EB407" s="71"/>
      <c r="EC407" s="71"/>
      <c r="ED407" s="71"/>
      <c r="EE407" s="71"/>
      <c r="EF407" s="71"/>
      <c r="EG407" s="71"/>
      <c r="EH407" s="71"/>
      <c r="EI407" s="71"/>
      <c r="EJ407" s="71"/>
      <c r="EK407" s="71"/>
      <c r="EL407" s="71"/>
      <c r="EM407" s="71"/>
      <c r="EN407" s="71"/>
      <c r="EO407" s="71"/>
      <c r="EP407" s="71"/>
      <c r="EQ407" s="71"/>
      <c r="ER407" s="71"/>
      <c r="ES407" s="71"/>
      <c r="ET407" s="71"/>
      <c r="EU407" s="71"/>
    </row>
    <row r="408" spans="1:151" s="57" customFormat="1" ht="13.15" customHeight="1">
      <c r="A408" s="69"/>
      <c r="C408" s="109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/>
      <c r="BH408" s="71"/>
      <c r="BI408" s="71"/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/>
      <c r="CQ408" s="71"/>
      <c r="CR408" s="71"/>
      <c r="CS408" s="71"/>
      <c r="CT408" s="71"/>
      <c r="CU408" s="71"/>
      <c r="CV408" s="71"/>
      <c r="CW408" s="71"/>
      <c r="CX408" s="71"/>
      <c r="CY408" s="71"/>
      <c r="CZ408" s="71"/>
      <c r="DA408" s="71"/>
      <c r="DB408" s="71"/>
      <c r="DC408" s="71"/>
      <c r="DD408" s="71"/>
      <c r="DE408" s="71"/>
      <c r="DF408" s="71"/>
      <c r="DG408" s="71"/>
      <c r="DH408" s="71"/>
      <c r="DI408" s="71"/>
      <c r="DJ408" s="71"/>
      <c r="DK408" s="71"/>
      <c r="DL408" s="71"/>
      <c r="DM408" s="71"/>
      <c r="DN408" s="71"/>
      <c r="DO408" s="71"/>
      <c r="DP408" s="71"/>
      <c r="DQ408" s="71"/>
      <c r="DR408" s="71"/>
      <c r="DS408" s="71"/>
      <c r="DT408" s="71"/>
      <c r="DU408" s="71"/>
      <c r="DV408" s="71"/>
      <c r="DW408" s="71"/>
      <c r="DX408" s="71"/>
      <c r="DY408" s="71"/>
      <c r="DZ408" s="71"/>
      <c r="EA408" s="71"/>
      <c r="EB408" s="71"/>
      <c r="EC408" s="71"/>
      <c r="ED408" s="71"/>
      <c r="EE408" s="71"/>
      <c r="EF408" s="71"/>
      <c r="EG408" s="71"/>
      <c r="EH408" s="71"/>
      <c r="EI408" s="71"/>
      <c r="EJ408" s="71"/>
      <c r="EK408" s="71"/>
      <c r="EL408" s="71"/>
      <c r="EM408" s="71"/>
      <c r="EN408" s="71"/>
      <c r="EO408" s="71"/>
      <c r="EP408" s="71"/>
      <c r="EQ408" s="71"/>
      <c r="ER408" s="71"/>
      <c r="ES408" s="71"/>
      <c r="ET408" s="71"/>
      <c r="EU408" s="71"/>
    </row>
    <row r="409" spans="1:151" s="57" customFormat="1" ht="13.15" customHeight="1">
      <c r="A409" s="69"/>
      <c r="C409" s="109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/>
      <c r="BH409" s="71"/>
      <c r="BI409" s="71"/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  <c r="CO409" s="71"/>
      <c r="CP409" s="71"/>
      <c r="CQ409" s="71"/>
      <c r="CR409" s="71"/>
      <c r="CS409" s="71"/>
      <c r="CT409" s="71"/>
      <c r="CU409" s="71"/>
      <c r="CV409" s="71"/>
      <c r="CW409" s="71"/>
      <c r="CX409" s="71"/>
      <c r="CY409" s="71"/>
      <c r="CZ409" s="71"/>
      <c r="DA409" s="71"/>
      <c r="DB409" s="71"/>
      <c r="DC409" s="71"/>
      <c r="DD409" s="71"/>
      <c r="DE409" s="71"/>
      <c r="DF409" s="71"/>
      <c r="DG409" s="71"/>
      <c r="DH409" s="71"/>
      <c r="DI409" s="71"/>
      <c r="DJ409" s="71"/>
      <c r="DK409" s="71"/>
      <c r="DL409" s="71"/>
      <c r="DM409" s="71"/>
      <c r="DN409" s="71"/>
      <c r="DO409" s="71"/>
      <c r="DP409" s="71"/>
      <c r="DQ409" s="71"/>
      <c r="DR409" s="71"/>
      <c r="DS409" s="71"/>
      <c r="DT409" s="71"/>
      <c r="DU409" s="71"/>
      <c r="DV409" s="71"/>
      <c r="DW409" s="71"/>
      <c r="DX409" s="71"/>
      <c r="DY409" s="71"/>
      <c r="DZ409" s="71"/>
      <c r="EA409" s="71"/>
      <c r="EB409" s="71"/>
      <c r="EC409" s="71"/>
      <c r="ED409" s="71"/>
      <c r="EE409" s="71"/>
      <c r="EF409" s="71"/>
      <c r="EG409" s="71"/>
      <c r="EH409" s="71"/>
      <c r="EI409" s="71"/>
      <c r="EJ409" s="71"/>
      <c r="EK409" s="71"/>
      <c r="EL409" s="71"/>
      <c r="EM409" s="71"/>
      <c r="EN409" s="71"/>
      <c r="EO409" s="71"/>
      <c r="EP409" s="71"/>
      <c r="EQ409" s="71"/>
      <c r="ER409" s="71"/>
      <c r="ES409" s="71"/>
      <c r="ET409" s="71"/>
      <c r="EU409" s="71"/>
    </row>
    <row r="410" spans="1:151" s="57" customFormat="1" ht="13.15" customHeight="1">
      <c r="A410" s="69"/>
      <c r="C410" s="109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/>
      <c r="BG410" s="71"/>
      <c r="BH410" s="71"/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/>
      <c r="CQ410" s="71"/>
      <c r="CR410" s="71"/>
      <c r="CS410" s="71"/>
      <c r="CT410" s="71"/>
      <c r="CU410" s="71"/>
      <c r="CV410" s="71"/>
      <c r="CW410" s="71"/>
      <c r="CX410" s="71"/>
      <c r="CY410" s="71"/>
      <c r="CZ410" s="71"/>
      <c r="DA410" s="71"/>
      <c r="DB410" s="71"/>
      <c r="DC410" s="71"/>
      <c r="DD410" s="71"/>
      <c r="DE410" s="71"/>
      <c r="DF410" s="71"/>
      <c r="DG410" s="71"/>
      <c r="DH410" s="71"/>
      <c r="DI410" s="71"/>
      <c r="DJ410" s="71"/>
      <c r="DK410" s="71"/>
      <c r="DL410" s="71"/>
      <c r="DM410" s="71"/>
      <c r="DN410" s="71"/>
      <c r="DO410" s="71"/>
      <c r="DP410" s="71"/>
      <c r="DQ410" s="71"/>
      <c r="DR410" s="71"/>
      <c r="DS410" s="71"/>
      <c r="DT410" s="71"/>
      <c r="DU410" s="71"/>
      <c r="DV410" s="71"/>
      <c r="DW410" s="71"/>
      <c r="DX410" s="71"/>
      <c r="DY410" s="71"/>
      <c r="DZ410" s="71"/>
      <c r="EA410" s="71"/>
      <c r="EB410" s="71"/>
      <c r="EC410" s="71"/>
      <c r="ED410" s="71"/>
      <c r="EE410" s="71"/>
      <c r="EF410" s="71"/>
      <c r="EG410" s="71"/>
      <c r="EH410" s="71"/>
      <c r="EI410" s="71"/>
      <c r="EJ410" s="71"/>
      <c r="EK410" s="71"/>
      <c r="EL410" s="71"/>
      <c r="EM410" s="71"/>
      <c r="EN410" s="71"/>
      <c r="EO410" s="71"/>
      <c r="EP410" s="71"/>
      <c r="EQ410" s="71"/>
      <c r="ER410" s="71"/>
      <c r="ES410" s="71"/>
      <c r="ET410" s="71"/>
      <c r="EU410" s="71"/>
    </row>
    <row r="411" spans="1:151" s="57" customFormat="1" ht="13.15" customHeight="1">
      <c r="A411" s="69"/>
      <c r="C411" s="109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/>
      <c r="BG411" s="71"/>
      <c r="BH411" s="71"/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  <c r="CJ411" s="71"/>
      <c r="CK411" s="71"/>
      <c r="CL411" s="71"/>
      <c r="CM411" s="71"/>
      <c r="CN411" s="71"/>
      <c r="CO411" s="71"/>
      <c r="CP411" s="71"/>
      <c r="CQ411" s="71"/>
      <c r="CR411" s="71"/>
      <c r="CS411" s="71"/>
      <c r="CT411" s="71"/>
      <c r="CU411" s="71"/>
      <c r="CV411" s="71"/>
      <c r="CW411" s="71"/>
      <c r="CX411" s="71"/>
      <c r="CY411" s="71"/>
      <c r="CZ411" s="71"/>
      <c r="DA411" s="71"/>
      <c r="DB411" s="71"/>
      <c r="DC411" s="71"/>
      <c r="DD411" s="71"/>
      <c r="DE411" s="71"/>
      <c r="DF411" s="71"/>
      <c r="DG411" s="71"/>
      <c r="DH411" s="71"/>
      <c r="DI411" s="71"/>
      <c r="DJ411" s="71"/>
      <c r="DK411" s="71"/>
      <c r="DL411" s="71"/>
      <c r="DM411" s="71"/>
      <c r="DN411" s="71"/>
      <c r="DO411" s="71"/>
      <c r="DP411" s="71"/>
      <c r="DQ411" s="71"/>
      <c r="DR411" s="71"/>
      <c r="DS411" s="71"/>
      <c r="DT411" s="71"/>
      <c r="DU411" s="71"/>
      <c r="DV411" s="71"/>
      <c r="DW411" s="71"/>
      <c r="DX411" s="71"/>
      <c r="DY411" s="71"/>
      <c r="DZ411" s="71"/>
      <c r="EA411" s="71"/>
      <c r="EB411" s="71"/>
      <c r="EC411" s="71"/>
      <c r="ED411" s="71"/>
      <c r="EE411" s="71"/>
      <c r="EF411" s="71"/>
      <c r="EG411" s="71"/>
      <c r="EH411" s="71"/>
      <c r="EI411" s="71"/>
      <c r="EJ411" s="71"/>
      <c r="EK411" s="71"/>
      <c r="EL411" s="71"/>
      <c r="EM411" s="71"/>
      <c r="EN411" s="71"/>
      <c r="EO411" s="71"/>
      <c r="EP411" s="71"/>
      <c r="EQ411" s="71"/>
      <c r="ER411" s="71"/>
      <c r="ES411" s="71"/>
      <c r="ET411" s="71"/>
      <c r="EU411" s="71"/>
    </row>
    <row r="412" spans="1:151" s="57" customFormat="1" ht="13.15" customHeight="1">
      <c r="A412" s="69"/>
      <c r="C412" s="109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/>
      <c r="BG412" s="71"/>
      <c r="BH412" s="71"/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  <c r="CO412" s="71"/>
      <c r="CP412" s="71"/>
      <c r="CQ412" s="71"/>
      <c r="CR412" s="71"/>
      <c r="CS412" s="71"/>
      <c r="CT412" s="71"/>
      <c r="CU412" s="71"/>
      <c r="CV412" s="71"/>
      <c r="CW412" s="71"/>
      <c r="CX412" s="71"/>
      <c r="CY412" s="71"/>
      <c r="CZ412" s="71"/>
      <c r="DA412" s="71"/>
      <c r="DB412" s="71"/>
      <c r="DC412" s="71"/>
      <c r="DD412" s="71"/>
      <c r="DE412" s="71"/>
      <c r="DF412" s="71"/>
      <c r="DG412" s="71"/>
      <c r="DH412" s="71"/>
      <c r="DI412" s="71"/>
      <c r="DJ412" s="71"/>
      <c r="DK412" s="71"/>
      <c r="DL412" s="71"/>
      <c r="DM412" s="71"/>
      <c r="DN412" s="71"/>
      <c r="DO412" s="71"/>
      <c r="DP412" s="71"/>
      <c r="DQ412" s="71"/>
      <c r="DR412" s="71"/>
      <c r="DS412" s="71"/>
      <c r="DT412" s="71"/>
      <c r="DU412" s="71"/>
      <c r="DV412" s="71"/>
      <c r="DW412" s="71"/>
      <c r="DX412" s="71"/>
      <c r="DY412" s="71"/>
      <c r="DZ412" s="71"/>
      <c r="EA412" s="71"/>
      <c r="EB412" s="71"/>
      <c r="EC412" s="71"/>
      <c r="ED412" s="71"/>
      <c r="EE412" s="71"/>
      <c r="EF412" s="71"/>
      <c r="EG412" s="71"/>
      <c r="EH412" s="71"/>
      <c r="EI412" s="71"/>
      <c r="EJ412" s="71"/>
      <c r="EK412" s="71"/>
      <c r="EL412" s="71"/>
      <c r="EM412" s="71"/>
      <c r="EN412" s="71"/>
      <c r="EO412" s="71"/>
      <c r="EP412" s="71"/>
      <c r="EQ412" s="71"/>
      <c r="ER412" s="71"/>
      <c r="ES412" s="71"/>
      <c r="ET412" s="71"/>
      <c r="EU412" s="71"/>
    </row>
    <row r="413" spans="1:151" s="57" customFormat="1" ht="13.15" customHeight="1">
      <c r="A413" s="69"/>
      <c r="C413" s="109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/>
      <c r="BG413" s="71"/>
      <c r="BH413" s="71"/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  <c r="CO413" s="71"/>
      <c r="CP413" s="71"/>
      <c r="CQ413" s="71"/>
      <c r="CR413" s="71"/>
      <c r="CS413" s="71"/>
      <c r="CT413" s="71"/>
      <c r="CU413" s="71"/>
      <c r="CV413" s="71"/>
      <c r="CW413" s="71"/>
      <c r="CX413" s="71"/>
      <c r="CY413" s="71"/>
      <c r="CZ413" s="71"/>
      <c r="DA413" s="71"/>
      <c r="DB413" s="71"/>
      <c r="DC413" s="71"/>
      <c r="DD413" s="71"/>
      <c r="DE413" s="71"/>
      <c r="DF413" s="71"/>
      <c r="DG413" s="71"/>
      <c r="DH413" s="71"/>
      <c r="DI413" s="71"/>
      <c r="DJ413" s="71"/>
      <c r="DK413" s="71"/>
      <c r="DL413" s="71"/>
      <c r="DM413" s="71"/>
      <c r="DN413" s="71"/>
      <c r="DO413" s="71"/>
      <c r="DP413" s="71"/>
      <c r="DQ413" s="71"/>
      <c r="DR413" s="71"/>
      <c r="DS413" s="71"/>
      <c r="DT413" s="71"/>
      <c r="DU413" s="71"/>
      <c r="DV413" s="71"/>
      <c r="DW413" s="71"/>
      <c r="DX413" s="71"/>
      <c r="DY413" s="71"/>
      <c r="DZ413" s="71"/>
      <c r="EA413" s="71"/>
      <c r="EB413" s="71"/>
      <c r="EC413" s="71"/>
      <c r="ED413" s="71"/>
      <c r="EE413" s="71"/>
      <c r="EF413" s="71"/>
      <c r="EG413" s="71"/>
      <c r="EH413" s="71"/>
      <c r="EI413" s="71"/>
      <c r="EJ413" s="71"/>
      <c r="EK413" s="71"/>
      <c r="EL413" s="71"/>
      <c r="EM413" s="71"/>
      <c r="EN413" s="71"/>
      <c r="EO413" s="71"/>
      <c r="EP413" s="71"/>
      <c r="EQ413" s="71"/>
      <c r="ER413" s="71"/>
      <c r="ES413" s="71"/>
      <c r="ET413" s="71"/>
      <c r="EU413" s="71"/>
    </row>
    <row r="414" spans="1:151" s="57" customFormat="1" ht="13.15" customHeight="1">
      <c r="A414" s="69"/>
      <c r="C414" s="109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/>
      <c r="BG414" s="71"/>
      <c r="BH414" s="71"/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  <c r="CO414" s="71"/>
      <c r="CP414" s="71"/>
      <c r="CQ414" s="71"/>
      <c r="CR414" s="71"/>
      <c r="CS414" s="71"/>
      <c r="CT414" s="71"/>
      <c r="CU414" s="71"/>
      <c r="CV414" s="71"/>
      <c r="CW414" s="71"/>
      <c r="CX414" s="71"/>
      <c r="CY414" s="71"/>
      <c r="CZ414" s="71"/>
      <c r="DA414" s="71"/>
      <c r="DB414" s="71"/>
      <c r="DC414" s="71"/>
      <c r="DD414" s="71"/>
      <c r="DE414" s="71"/>
      <c r="DF414" s="71"/>
      <c r="DG414" s="71"/>
      <c r="DH414" s="71"/>
      <c r="DI414" s="71"/>
      <c r="DJ414" s="71"/>
      <c r="DK414" s="71"/>
      <c r="DL414" s="71"/>
      <c r="DM414" s="71"/>
      <c r="DN414" s="71"/>
      <c r="DO414" s="71"/>
      <c r="DP414" s="71"/>
      <c r="DQ414" s="71"/>
      <c r="DR414" s="71"/>
      <c r="DS414" s="71"/>
      <c r="DT414" s="71"/>
      <c r="DU414" s="71"/>
      <c r="DV414" s="71"/>
      <c r="DW414" s="71"/>
      <c r="DX414" s="71"/>
      <c r="DY414" s="71"/>
      <c r="DZ414" s="71"/>
      <c r="EA414" s="71"/>
      <c r="EB414" s="71"/>
      <c r="EC414" s="71"/>
      <c r="ED414" s="71"/>
      <c r="EE414" s="71"/>
      <c r="EF414" s="71"/>
      <c r="EG414" s="71"/>
      <c r="EH414" s="71"/>
      <c r="EI414" s="71"/>
      <c r="EJ414" s="71"/>
      <c r="EK414" s="71"/>
      <c r="EL414" s="71"/>
      <c r="EM414" s="71"/>
      <c r="EN414" s="71"/>
      <c r="EO414" s="71"/>
      <c r="EP414" s="71"/>
      <c r="EQ414" s="71"/>
      <c r="ER414" s="71"/>
      <c r="ES414" s="71"/>
      <c r="ET414" s="71"/>
      <c r="EU414" s="71"/>
    </row>
    <row r="415" spans="1:151" s="57" customFormat="1" ht="13.15" customHeight="1">
      <c r="A415" s="69"/>
      <c r="C415" s="109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/>
      <c r="BG415" s="71"/>
      <c r="BH415" s="71"/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71"/>
      <c r="CJ415" s="71"/>
      <c r="CK415" s="71"/>
      <c r="CL415" s="71"/>
      <c r="CM415" s="71"/>
      <c r="CN415" s="71"/>
      <c r="CO415" s="71"/>
      <c r="CP415" s="71"/>
      <c r="CQ415" s="71"/>
      <c r="CR415" s="71"/>
      <c r="CS415" s="71"/>
      <c r="CT415" s="71"/>
      <c r="CU415" s="71"/>
      <c r="CV415" s="71"/>
      <c r="CW415" s="71"/>
      <c r="CX415" s="71"/>
      <c r="CY415" s="71"/>
      <c r="CZ415" s="71"/>
      <c r="DA415" s="71"/>
      <c r="DB415" s="71"/>
      <c r="DC415" s="71"/>
      <c r="DD415" s="71"/>
      <c r="DE415" s="71"/>
      <c r="DF415" s="71"/>
      <c r="DG415" s="71"/>
      <c r="DH415" s="71"/>
      <c r="DI415" s="71"/>
      <c r="DJ415" s="71"/>
      <c r="DK415" s="71"/>
      <c r="DL415" s="71"/>
      <c r="DM415" s="71"/>
      <c r="DN415" s="71"/>
      <c r="DO415" s="71"/>
      <c r="DP415" s="71"/>
      <c r="DQ415" s="71"/>
      <c r="DR415" s="71"/>
      <c r="DS415" s="71"/>
      <c r="DT415" s="71"/>
      <c r="DU415" s="71"/>
      <c r="DV415" s="71"/>
      <c r="DW415" s="71"/>
      <c r="DX415" s="71"/>
      <c r="DY415" s="71"/>
      <c r="DZ415" s="71"/>
      <c r="EA415" s="71"/>
      <c r="EB415" s="71"/>
      <c r="EC415" s="71"/>
      <c r="ED415" s="71"/>
      <c r="EE415" s="71"/>
      <c r="EF415" s="71"/>
      <c r="EG415" s="71"/>
      <c r="EH415" s="71"/>
      <c r="EI415" s="71"/>
      <c r="EJ415" s="71"/>
      <c r="EK415" s="71"/>
      <c r="EL415" s="71"/>
      <c r="EM415" s="71"/>
      <c r="EN415" s="71"/>
      <c r="EO415" s="71"/>
      <c r="EP415" s="71"/>
      <c r="EQ415" s="71"/>
      <c r="ER415" s="71"/>
      <c r="ES415" s="71"/>
      <c r="ET415" s="71"/>
      <c r="EU415" s="71"/>
    </row>
    <row r="416" spans="1:151" s="57" customFormat="1" ht="13.15" customHeight="1">
      <c r="A416" s="69"/>
      <c r="C416" s="109"/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/>
      <c r="BG416" s="71"/>
      <c r="BH416" s="71"/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  <c r="BV416" s="71"/>
      <c r="BW416" s="71"/>
      <c r="BX416" s="71"/>
      <c r="BY416" s="71"/>
      <c r="BZ416" s="71"/>
      <c r="CA416" s="71"/>
      <c r="CB416" s="71"/>
      <c r="CC416" s="71"/>
      <c r="CD416" s="71"/>
      <c r="CE416" s="71"/>
      <c r="CF416" s="71"/>
      <c r="CG416" s="71"/>
      <c r="CH416" s="71"/>
      <c r="CI416" s="71"/>
      <c r="CJ416" s="71"/>
      <c r="CK416" s="71"/>
      <c r="CL416" s="71"/>
      <c r="CM416" s="71"/>
      <c r="CN416" s="71"/>
      <c r="CO416" s="71"/>
      <c r="CP416" s="71"/>
      <c r="CQ416" s="71"/>
      <c r="CR416" s="71"/>
      <c r="CS416" s="71"/>
      <c r="CT416" s="71"/>
      <c r="CU416" s="71"/>
      <c r="CV416" s="71"/>
      <c r="CW416" s="71"/>
      <c r="CX416" s="71"/>
      <c r="CY416" s="71"/>
      <c r="CZ416" s="71"/>
      <c r="DA416" s="71"/>
      <c r="DB416" s="71"/>
      <c r="DC416" s="71"/>
      <c r="DD416" s="71"/>
      <c r="DE416" s="71"/>
      <c r="DF416" s="71"/>
      <c r="DG416" s="71"/>
      <c r="DH416" s="71"/>
      <c r="DI416" s="71"/>
      <c r="DJ416" s="71"/>
      <c r="DK416" s="71"/>
      <c r="DL416" s="71"/>
      <c r="DM416" s="71"/>
      <c r="DN416" s="71"/>
      <c r="DO416" s="71"/>
      <c r="DP416" s="71"/>
      <c r="DQ416" s="71"/>
      <c r="DR416" s="71"/>
      <c r="DS416" s="71"/>
      <c r="DT416" s="71"/>
      <c r="DU416" s="71"/>
      <c r="DV416" s="71"/>
      <c r="DW416" s="71"/>
      <c r="DX416" s="71"/>
      <c r="DY416" s="71"/>
      <c r="DZ416" s="71"/>
      <c r="EA416" s="71"/>
      <c r="EB416" s="71"/>
      <c r="EC416" s="71"/>
      <c r="ED416" s="71"/>
      <c r="EE416" s="71"/>
      <c r="EF416" s="71"/>
      <c r="EG416" s="71"/>
      <c r="EH416" s="71"/>
      <c r="EI416" s="71"/>
      <c r="EJ416" s="71"/>
      <c r="EK416" s="71"/>
      <c r="EL416" s="71"/>
      <c r="EM416" s="71"/>
      <c r="EN416" s="71"/>
      <c r="EO416" s="71"/>
      <c r="EP416" s="71"/>
      <c r="EQ416" s="71"/>
      <c r="ER416" s="71"/>
      <c r="ES416" s="71"/>
      <c r="ET416" s="71"/>
      <c r="EU416" s="71"/>
    </row>
    <row r="417" spans="1:151" s="57" customFormat="1" ht="13.15" customHeight="1">
      <c r="A417" s="69"/>
      <c r="C417" s="109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/>
      <c r="BG417" s="71"/>
      <c r="BH417" s="71"/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  <c r="BV417" s="71"/>
      <c r="BW417" s="71"/>
      <c r="BX417" s="71"/>
      <c r="BY417" s="71"/>
      <c r="BZ417" s="71"/>
      <c r="CA417" s="71"/>
      <c r="CB417" s="71"/>
      <c r="CC417" s="71"/>
      <c r="CD417" s="71"/>
      <c r="CE417" s="71"/>
      <c r="CF417" s="71"/>
      <c r="CG417" s="71"/>
      <c r="CH417" s="71"/>
      <c r="CI417" s="71"/>
      <c r="CJ417" s="71"/>
      <c r="CK417" s="71"/>
      <c r="CL417" s="71"/>
      <c r="CM417" s="71"/>
      <c r="CN417" s="71"/>
      <c r="CO417" s="71"/>
      <c r="CP417" s="71"/>
      <c r="CQ417" s="71"/>
      <c r="CR417" s="71"/>
      <c r="CS417" s="71"/>
      <c r="CT417" s="71"/>
      <c r="CU417" s="71"/>
      <c r="CV417" s="71"/>
      <c r="CW417" s="71"/>
      <c r="CX417" s="71"/>
      <c r="CY417" s="71"/>
      <c r="CZ417" s="71"/>
      <c r="DA417" s="71"/>
      <c r="DB417" s="71"/>
      <c r="DC417" s="71"/>
      <c r="DD417" s="71"/>
      <c r="DE417" s="71"/>
      <c r="DF417" s="71"/>
      <c r="DG417" s="71"/>
      <c r="DH417" s="71"/>
      <c r="DI417" s="71"/>
      <c r="DJ417" s="71"/>
      <c r="DK417" s="71"/>
      <c r="DL417" s="71"/>
      <c r="DM417" s="71"/>
      <c r="DN417" s="71"/>
      <c r="DO417" s="71"/>
      <c r="DP417" s="71"/>
      <c r="DQ417" s="71"/>
      <c r="DR417" s="71"/>
      <c r="DS417" s="71"/>
      <c r="DT417" s="71"/>
      <c r="DU417" s="71"/>
      <c r="DV417" s="71"/>
      <c r="DW417" s="71"/>
      <c r="DX417" s="71"/>
      <c r="DY417" s="71"/>
      <c r="DZ417" s="71"/>
      <c r="EA417" s="71"/>
      <c r="EB417" s="71"/>
      <c r="EC417" s="71"/>
      <c r="ED417" s="71"/>
      <c r="EE417" s="71"/>
      <c r="EF417" s="71"/>
      <c r="EG417" s="71"/>
      <c r="EH417" s="71"/>
      <c r="EI417" s="71"/>
      <c r="EJ417" s="71"/>
      <c r="EK417" s="71"/>
      <c r="EL417" s="71"/>
      <c r="EM417" s="71"/>
      <c r="EN417" s="71"/>
      <c r="EO417" s="71"/>
      <c r="EP417" s="71"/>
      <c r="EQ417" s="71"/>
      <c r="ER417" s="71"/>
      <c r="ES417" s="71"/>
      <c r="ET417" s="71"/>
      <c r="EU417" s="71"/>
    </row>
    <row r="418" spans="1:151" s="57" customFormat="1" ht="13.15" customHeight="1">
      <c r="A418" s="69"/>
      <c r="C418" s="109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/>
      <c r="BG418" s="71"/>
      <c r="BH418" s="71"/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  <c r="BV418" s="71"/>
      <c r="BW418" s="71"/>
      <c r="BX418" s="71"/>
      <c r="BY418" s="71"/>
      <c r="BZ418" s="71"/>
      <c r="CA418" s="71"/>
      <c r="CB418" s="71"/>
      <c r="CC418" s="71"/>
      <c r="CD418" s="71"/>
      <c r="CE418" s="71"/>
      <c r="CF418" s="71"/>
      <c r="CG418" s="71"/>
      <c r="CH418" s="71"/>
      <c r="CI418" s="71"/>
      <c r="CJ418" s="71"/>
      <c r="CK418" s="71"/>
      <c r="CL418" s="71"/>
      <c r="CM418" s="71"/>
      <c r="CN418" s="71"/>
      <c r="CO418" s="71"/>
      <c r="CP418" s="71"/>
      <c r="CQ418" s="71"/>
      <c r="CR418" s="71"/>
      <c r="CS418" s="71"/>
      <c r="CT418" s="71"/>
      <c r="CU418" s="71"/>
      <c r="CV418" s="71"/>
      <c r="CW418" s="71"/>
      <c r="CX418" s="71"/>
      <c r="CY418" s="71"/>
      <c r="CZ418" s="71"/>
      <c r="DA418" s="71"/>
      <c r="DB418" s="71"/>
      <c r="DC418" s="71"/>
      <c r="DD418" s="71"/>
      <c r="DE418" s="71"/>
      <c r="DF418" s="71"/>
      <c r="DG418" s="71"/>
      <c r="DH418" s="71"/>
      <c r="DI418" s="71"/>
      <c r="DJ418" s="71"/>
      <c r="DK418" s="71"/>
      <c r="DL418" s="71"/>
      <c r="DM418" s="71"/>
      <c r="DN418" s="71"/>
      <c r="DO418" s="71"/>
      <c r="DP418" s="71"/>
      <c r="DQ418" s="71"/>
      <c r="DR418" s="71"/>
      <c r="DS418" s="71"/>
      <c r="DT418" s="71"/>
      <c r="DU418" s="71"/>
      <c r="DV418" s="71"/>
      <c r="DW418" s="71"/>
      <c r="DX418" s="71"/>
      <c r="DY418" s="71"/>
      <c r="DZ418" s="71"/>
      <c r="EA418" s="71"/>
      <c r="EB418" s="71"/>
      <c r="EC418" s="71"/>
      <c r="ED418" s="71"/>
      <c r="EE418" s="71"/>
      <c r="EF418" s="71"/>
      <c r="EG418" s="71"/>
      <c r="EH418" s="71"/>
      <c r="EI418" s="71"/>
      <c r="EJ418" s="71"/>
      <c r="EK418" s="71"/>
      <c r="EL418" s="71"/>
      <c r="EM418" s="71"/>
      <c r="EN418" s="71"/>
      <c r="EO418" s="71"/>
      <c r="EP418" s="71"/>
      <c r="EQ418" s="71"/>
      <c r="ER418" s="71"/>
      <c r="ES418" s="71"/>
      <c r="ET418" s="71"/>
      <c r="EU418" s="71"/>
    </row>
    <row r="419" spans="1:151" s="57" customFormat="1" ht="13.15" customHeight="1">
      <c r="A419" s="69"/>
      <c r="C419" s="109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/>
      <c r="BG419" s="71"/>
      <c r="BH419" s="71"/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71"/>
      <c r="CJ419" s="71"/>
      <c r="CK419" s="71"/>
      <c r="CL419" s="71"/>
      <c r="CM419" s="71"/>
      <c r="CN419" s="71"/>
      <c r="CO419" s="71"/>
      <c r="CP419" s="71"/>
      <c r="CQ419" s="71"/>
      <c r="CR419" s="71"/>
      <c r="CS419" s="71"/>
      <c r="CT419" s="71"/>
      <c r="CU419" s="71"/>
      <c r="CV419" s="71"/>
      <c r="CW419" s="71"/>
      <c r="CX419" s="71"/>
      <c r="CY419" s="71"/>
      <c r="CZ419" s="71"/>
      <c r="DA419" s="71"/>
      <c r="DB419" s="71"/>
      <c r="DC419" s="71"/>
      <c r="DD419" s="71"/>
      <c r="DE419" s="71"/>
      <c r="DF419" s="71"/>
      <c r="DG419" s="71"/>
      <c r="DH419" s="71"/>
      <c r="DI419" s="71"/>
      <c r="DJ419" s="71"/>
      <c r="DK419" s="71"/>
      <c r="DL419" s="71"/>
      <c r="DM419" s="71"/>
      <c r="DN419" s="71"/>
      <c r="DO419" s="71"/>
      <c r="DP419" s="71"/>
      <c r="DQ419" s="71"/>
      <c r="DR419" s="71"/>
      <c r="DS419" s="71"/>
      <c r="DT419" s="71"/>
      <c r="DU419" s="71"/>
      <c r="DV419" s="71"/>
      <c r="DW419" s="71"/>
      <c r="DX419" s="71"/>
      <c r="DY419" s="71"/>
      <c r="DZ419" s="71"/>
      <c r="EA419" s="71"/>
      <c r="EB419" s="71"/>
      <c r="EC419" s="71"/>
      <c r="ED419" s="71"/>
      <c r="EE419" s="71"/>
      <c r="EF419" s="71"/>
      <c r="EG419" s="71"/>
      <c r="EH419" s="71"/>
      <c r="EI419" s="71"/>
      <c r="EJ419" s="71"/>
      <c r="EK419" s="71"/>
      <c r="EL419" s="71"/>
      <c r="EM419" s="71"/>
      <c r="EN419" s="71"/>
      <c r="EO419" s="71"/>
      <c r="EP419" s="71"/>
      <c r="EQ419" s="71"/>
      <c r="ER419" s="71"/>
      <c r="ES419" s="71"/>
      <c r="ET419" s="71"/>
      <c r="EU419" s="71"/>
    </row>
    <row r="420" spans="1:151" s="57" customFormat="1" ht="13.15" customHeight="1">
      <c r="A420" s="69"/>
      <c r="C420" s="109"/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/>
      <c r="BG420" s="71"/>
      <c r="BH420" s="71"/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  <c r="BV420" s="71"/>
      <c r="BW420" s="71"/>
      <c r="BX420" s="71"/>
      <c r="BY420" s="71"/>
      <c r="BZ420" s="71"/>
      <c r="CA420" s="71"/>
      <c r="CB420" s="71"/>
      <c r="CC420" s="71"/>
      <c r="CD420" s="71"/>
      <c r="CE420" s="71"/>
      <c r="CF420" s="71"/>
      <c r="CG420" s="71"/>
      <c r="CH420" s="71"/>
      <c r="CI420" s="71"/>
      <c r="CJ420" s="71"/>
      <c r="CK420" s="71"/>
      <c r="CL420" s="71"/>
      <c r="CM420" s="71"/>
      <c r="CN420" s="71"/>
      <c r="CO420" s="71"/>
      <c r="CP420" s="71"/>
      <c r="CQ420" s="71"/>
      <c r="CR420" s="71"/>
      <c r="CS420" s="71"/>
      <c r="CT420" s="71"/>
      <c r="CU420" s="71"/>
      <c r="CV420" s="71"/>
      <c r="CW420" s="71"/>
      <c r="CX420" s="71"/>
      <c r="CY420" s="71"/>
      <c r="CZ420" s="71"/>
      <c r="DA420" s="71"/>
      <c r="DB420" s="71"/>
      <c r="DC420" s="71"/>
      <c r="DD420" s="71"/>
      <c r="DE420" s="71"/>
      <c r="DF420" s="71"/>
      <c r="DG420" s="71"/>
      <c r="DH420" s="71"/>
      <c r="DI420" s="71"/>
      <c r="DJ420" s="71"/>
      <c r="DK420" s="71"/>
      <c r="DL420" s="71"/>
      <c r="DM420" s="71"/>
      <c r="DN420" s="71"/>
      <c r="DO420" s="71"/>
      <c r="DP420" s="71"/>
      <c r="DQ420" s="71"/>
      <c r="DR420" s="71"/>
      <c r="DS420" s="71"/>
      <c r="DT420" s="71"/>
      <c r="DU420" s="71"/>
      <c r="DV420" s="71"/>
      <c r="DW420" s="71"/>
      <c r="DX420" s="71"/>
      <c r="DY420" s="71"/>
      <c r="DZ420" s="71"/>
      <c r="EA420" s="71"/>
      <c r="EB420" s="71"/>
      <c r="EC420" s="71"/>
      <c r="ED420" s="71"/>
      <c r="EE420" s="71"/>
      <c r="EF420" s="71"/>
      <c r="EG420" s="71"/>
      <c r="EH420" s="71"/>
      <c r="EI420" s="71"/>
      <c r="EJ420" s="71"/>
      <c r="EK420" s="71"/>
      <c r="EL420" s="71"/>
      <c r="EM420" s="71"/>
      <c r="EN420" s="71"/>
      <c r="EO420" s="71"/>
      <c r="EP420" s="71"/>
      <c r="EQ420" s="71"/>
      <c r="ER420" s="71"/>
      <c r="ES420" s="71"/>
      <c r="ET420" s="71"/>
      <c r="EU420" s="71"/>
    </row>
    <row r="421" spans="1:151" s="57" customFormat="1" ht="13.15" customHeight="1">
      <c r="A421" s="69"/>
      <c r="C421" s="109"/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/>
      <c r="BG421" s="71"/>
      <c r="BH421" s="71"/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  <c r="BV421" s="71"/>
      <c r="BW421" s="71"/>
      <c r="BX421" s="71"/>
      <c r="BY421" s="71"/>
      <c r="BZ421" s="71"/>
      <c r="CA421" s="71"/>
      <c r="CB421" s="71"/>
      <c r="CC421" s="71"/>
      <c r="CD421" s="71"/>
      <c r="CE421" s="71"/>
      <c r="CF421" s="71"/>
      <c r="CG421" s="71"/>
      <c r="CH421" s="71"/>
      <c r="CI421" s="71"/>
      <c r="CJ421" s="71"/>
      <c r="CK421" s="71"/>
      <c r="CL421" s="71"/>
      <c r="CM421" s="71"/>
      <c r="CN421" s="71"/>
      <c r="CO421" s="71"/>
      <c r="CP421" s="71"/>
      <c r="CQ421" s="71"/>
      <c r="CR421" s="71"/>
      <c r="CS421" s="71"/>
      <c r="CT421" s="71"/>
      <c r="CU421" s="71"/>
      <c r="CV421" s="71"/>
      <c r="CW421" s="71"/>
      <c r="CX421" s="71"/>
      <c r="CY421" s="71"/>
      <c r="CZ421" s="71"/>
      <c r="DA421" s="71"/>
      <c r="DB421" s="71"/>
      <c r="DC421" s="71"/>
      <c r="DD421" s="71"/>
      <c r="DE421" s="71"/>
      <c r="DF421" s="71"/>
      <c r="DG421" s="71"/>
      <c r="DH421" s="71"/>
      <c r="DI421" s="71"/>
      <c r="DJ421" s="71"/>
      <c r="DK421" s="71"/>
      <c r="DL421" s="71"/>
      <c r="DM421" s="71"/>
      <c r="DN421" s="71"/>
      <c r="DO421" s="71"/>
      <c r="DP421" s="71"/>
      <c r="DQ421" s="71"/>
      <c r="DR421" s="71"/>
      <c r="DS421" s="71"/>
      <c r="DT421" s="71"/>
      <c r="DU421" s="71"/>
      <c r="DV421" s="71"/>
      <c r="DW421" s="71"/>
      <c r="DX421" s="71"/>
      <c r="DY421" s="71"/>
      <c r="DZ421" s="71"/>
      <c r="EA421" s="71"/>
      <c r="EB421" s="71"/>
      <c r="EC421" s="71"/>
      <c r="ED421" s="71"/>
      <c r="EE421" s="71"/>
      <c r="EF421" s="71"/>
      <c r="EG421" s="71"/>
      <c r="EH421" s="71"/>
      <c r="EI421" s="71"/>
      <c r="EJ421" s="71"/>
      <c r="EK421" s="71"/>
      <c r="EL421" s="71"/>
      <c r="EM421" s="71"/>
      <c r="EN421" s="71"/>
      <c r="EO421" s="71"/>
      <c r="EP421" s="71"/>
      <c r="EQ421" s="71"/>
      <c r="ER421" s="71"/>
      <c r="ES421" s="71"/>
      <c r="ET421" s="71"/>
      <c r="EU421" s="71"/>
    </row>
    <row r="422" spans="1:151" s="57" customFormat="1" ht="13.15" customHeight="1">
      <c r="A422" s="69"/>
      <c r="C422" s="109"/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/>
      <c r="BG422" s="71"/>
      <c r="BH422" s="71"/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  <c r="BV422" s="71"/>
      <c r="BW422" s="71"/>
      <c r="BX422" s="71"/>
      <c r="BY422" s="71"/>
      <c r="BZ422" s="71"/>
      <c r="CA422" s="71"/>
      <c r="CB422" s="71"/>
      <c r="CC422" s="71"/>
      <c r="CD422" s="71"/>
      <c r="CE422" s="71"/>
      <c r="CF422" s="71"/>
      <c r="CG422" s="71"/>
      <c r="CH422" s="71"/>
      <c r="CI422" s="71"/>
      <c r="CJ422" s="71"/>
      <c r="CK422" s="71"/>
      <c r="CL422" s="71"/>
      <c r="CM422" s="71"/>
      <c r="CN422" s="71"/>
      <c r="CO422" s="71"/>
      <c r="CP422" s="71"/>
      <c r="CQ422" s="71"/>
      <c r="CR422" s="71"/>
      <c r="CS422" s="71"/>
      <c r="CT422" s="71"/>
      <c r="CU422" s="71"/>
      <c r="CV422" s="71"/>
      <c r="CW422" s="71"/>
      <c r="CX422" s="71"/>
      <c r="CY422" s="71"/>
      <c r="CZ422" s="71"/>
      <c r="DA422" s="71"/>
      <c r="DB422" s="71"/>
      <c r="DC422" s="71"/>
      <c r="DD422" s="71"/>
      <c r="DE422" s="71"/>
      <c r="DF422" s="71"/>
      <c r="DG422" s="71"/>
      <c r="DH422" s="71"/>
      <c r="DI422" s="71"/>
      <c r="DJ422" s="71"/>
      <c r="DK422" s="71"/>
      <c r="DL422" s="71"/>
      <c r="DM422" s="71"/>
      <c r="DN422" s="71"/>
      <c r="DO422" s="71"/>
      <c r="DP422" s="71"/>
      <c r="DQ422" s="71"/>
      <c r="DR422" s="71"/>
      <c r="DS422" s="71"/>
      <c r="DT422" s="71"/>
      <c r="DU422" s="71"/>
      <c r="DV422" s="71"/>
      <c r="DW422" s="71"/>
      <c r="DX422" s="71"/>
      <c r="DY422" s="71"/>
      <c r="DZ422" s="71"/>
      <c r="EA422" s="71"/>
      <c r="EB422" s="71"/>
      <c r="EC422" s="71"/>
      <c r="ED422" s="71"/>
      <c r="EE422" s="71"/>
      <c r="EF422" s="71"/>
      <c r="EG422" s="71"/>
      <c r="EH422" s="71"/>
      <c r="EI422" s="71"/>
      <c r="EJ422" s="71"/>
      <c r="EK422" s="71"/>
      <c r="EL422" s="71"/>
      <c r="EM422" s="71"/>
      <c r="EN422" s="71"/>
      <c r="EO422" s="71"/>
      <c r="EP422" s="71"/>
      <c r="EQ422" s="71"/>
      <c r="ER422" s="71"/>
      <c r="ES422" s="71"/>
      <c r="ET422" s="71"/>
      <c r="EU422" s="71"/>
    </row>
    <row r="423" spans="1:151" s="57" customFormat="1" ht="13.15" customHeight="1">
      <c r="A423" s="69"/>
      <c r="C423" s="109"/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/>
      <c r="BG423" s="71"/>
      <c r="BH423" s="71"/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  <c r="BV423" s="71"/>
      <c r="BW423" s="71"/>
      <c r="BX423" s="71"/>
      <c r="BY423" s="71"/>
      <c r="BZ423" s="71"/>
      <c r="CA423" s="71"/>
      <c r="CB423" s="71"/>
      <c r="CC423" s="71"/>
      <c r="CD423" s="71"/>
      <c r="CE423" s="71"/>
      <c r="CF423" s="71"/>
      <c r="CG423" s="71"/>
      <c r="CH423" s="71"/>
      <c r="CI423" s="71"/>
      <c r="CJ423" s="71"/>
      <c r="CK423" s="71"/>
      <c r="CL423" s="71"/>
      <c r="CM423" s="71"/>
      <c r="CN423" s="71"/>
      <c r="CO423" s="71"/>
      <c r="CP423" s="71"/>
      <c r="CQ423" s="71"/>
      <c r="CR423" s="71"/>
      <c r="CS423" s="71"/>
      <c r="CT423" s="71"/>
      <c r="CU423" s="71"/>
      <c r="CV423" s="71"/>
      <c r="CW423" s="71"/>
      <c r="CX423" s="71"/>
      <c r="CY423" s="71"/>
      <c r="CZ423" s="71"/>
      <c r="DA423" s="71"/>
      <c r="DB423" s="71"/>
      <c r="DC423" s="71"/>
      <c r="DD423" s="71"/>
      <c r="DE423" s="71"/>
      <c r="DF423" s="71"/>
      <c r="DG423" s="71"/>
      <c r="DH423" s="71"/>
      <c r="DI423" s="71"/>
      <c r="DJ423" s="71"/>
      <c r="DK423" s="71"/>
      <c r="DL423" s="71"/>
      <c r="DM423" s="71"/>
      <c r="DN423" s="71"/>
      <c r="DO423" s="71"/>
      <c r="DP423" s="71"/>
      <c r="DQ423" s="71"/>
      <c r="DR423" s="71"/>
      <c r="DS423" s="71"/>
      <c r="DT423" s="71"/>
      <c r="DU423" s="71"/>
      <c r="DV423" s="71"/>
      <c r="DW423" s="71"/>
      <c r="DX423" s="71"/>
      <c r="DY423" s="71"/>
      <c r="DZ423" s="71"/>
      <c r="EA423" s="71"/>
      <c r="EB423" s="71"/>
      <c r="EC423" s="71"/>
      <c r="ED423" s="71"/>
      <c r="EE423" s="71"/>
      <c r="EF423" s="71"/>
      <c r="EG423" s="71"/>
      <c r="EH423" s="71"/>
      <c r="EI423" s="71"/>
      <c r="EJ423" s="71"/>
      <c r="EK423" s="71"/>
      <c r="EL423" s="71"/>
      <c r="EM423" s="71"/>
      <c r="EN423" s="71"/>
      <c r="EO423" s="71"/>
      <c r="EP423" s="71"/>
      <c r="EQ423" s="71"/>
      <c r="ER423" s="71"/>
      <c r="ES423" s="71"/>
      <c r="ET423" s="71"/>
      <c r="EU423" s="71"/>
    </row>
    <row r="424" spans="1:151" s="57" customFormat="1" ht="13.15" customHeight="1">
      <c r="A424" s="69"/>
      <c r="C424" s="109"/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/>
      <c r="BG424" s="71"/>
      <c r="BH424" s="71"/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  <c r="BV424" s="71"/>
      <c r="BW424" s="71"/>
      <c r="BX424" s="71"/>
      <c r="BY424" s="71"/>
      <c r="BZ424" s="71"/>
      <c r="CA424" s="71"/>
      <c r="CB424" s="71"/>
      <c r="CC424" s="71"/>
      <c r="CD424" s="71"/>
      <c r="CE424" s="71"/>
      <c r="CF424" s="71"/>
      <c r="CG424" s="71"/>
      <c r="CH424" s="71"/>
      <c r="CI424" s="71"/>
      <c r="CJ424" s="71"/>
      <c r="CK424" s="71"/>
      <c r="CL424" s="71"/>
      <c r="CM424" s="71"/>
      <c r="CN424" s="71"/>
      <c r="CO424" s="71"/>
      <c r="CP424" s="71"/>
      <c r="CQ424" s="71"/>
      <c r="CR424" s="71"/>
      <c r="CS424" s="71"/>
      <c r="CT424" s="71"/>
      <c r="CU424" s="71"/>
      <c r="CV424" s="71"/>
      <c r="CW424" s="71"/>
      <c r="CX424" s="71"/>
      <c r="CY424" s="71"/>
      <c r="CZ424" s="71"/>
      <c r="DA424" s="71"/>
      <c r="DB424" s="71"/>
      <c r="DC424" s="71"/>
      <c r="DD424" s="71"/>
      <c r="DE424" s="71"/>
      <c r="DF424" s="71"/>
      <c r="DG424" s="71"/>
      <c r="DH424" s="71"/>
      <c r="DI424" s="71"/>
      <c r="DJ424" s="71"/>
      <c r="DK424" s="71"/>
      <c r="DL424" s="71"/>
      <c r="DM424" s="71"/>
      <c r="DN424" s="71"/>
      <c r="DO424" s="71"/>
      <c r="DP424" s="71"/>
      <c r="DQ424" s="71"/>
      <c r="DR424" s="71"/>
      <c r="DS424" s="71"/>
      <c r="DT424" s="71"/>
      <c r="DU424" s="71"/>
      <c r="DV424" s="71"/>
      <c r="DW424" s="71"/>
      <c r="DX424" s="71"/>
      <c r="DY424" s="71"/>
      <c r="DZ424" s="71"/>
      <c r="EA424" s="71"/>
      <c r="EB424" s="71"/>
      <c r="EC424" s="71"/>
      <c r="ED424" s="71"/>
      <c r="EE424" s="71"/>
      <c r="EF424" s="71"/>
      <c r="EG424" s="71"/>
      <c r="EH424" s="71"/>
      <c r="EI424" s="71"/>
      <c r="EJ424" s="71"/>
      <c r="EK424" s="71"/>
      <c r="EL424" s="71"/>
      <c r="EM424" s="71"/>
      <c r="EN424" s="71"/>
      <c r="EO424" s="71"/>
      <c r="EP424" s="71"/>
      <c r="EQ424" s="71"/>
      <c r="ER424" s="71"/>
      <c r="ES424" s="71"/>
      <c r="ET424" s="71"/>
      <c r="EU424" s="71"/>
    </row>
    <row r="425" spans="1:151" s="57" customFormat="1" ht="13.15" customHeight="1">
      <c r="A425" s="69"/>
      <c r="C425" s="109"/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/>
      <c r="BG425" s="71"/>
      <c r="BH425" s="71"/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  <c r="BV425" s="71"/>
      <c r="BW425" s="71"/>
      <c r="BX425" s="71"/>
      <c r="BY425" s="71"/>
      <c r="BZ425" s="71"/>
      <c r="CA425" s="71"/>
      <c r="CB425" s="71"/>
      <c r="CC425" s="71"/>
      <c r="CD425" s="71"/>
      <c r="CE425" s="71"/>
      <c r="CF425" s="71"/>
      <c r="CG425" s="71"/>
      <c r="CH425" s="71"/>
      <c r="CI425" s="71"/>
      <c r="CJ425" s="71"/>
      <c r="CK425" s="71"/>
      <c r="CL425" s="71"/>
      <c r="CM425" s="71"/>
      <c r="CN425" s="71"/>
      <c r="CO425" s="71"/>
      <c r="CP425" s="71"/>
      <c r="CQ425" s="71"/>
      <c r="CR425" s="71"/>
      <c r="CS425" s="71"/>
      <c r="CT425" s="71"/>
      <c r="CU425" s="71"/>
      <c r="CV425" s="71"/>
      <c r="CW425" s="71"/>
      <c r="CX425" s="71"/>
      <c r="CY425" s="71"/>
      <c r="CZ425" s="71"/>
      <c r="DA425" s="71"/>
      <c r="DB425" s="71"/>
      <c r="DC425" s="71"/>
      <c r="DD425" s="71"/>
      <c r="DE425" s="71"/>
      <c r="DF425" s="71"/>
      <c r="DG425" s="71"/>
      <c r="DH425" s="71"/>
      <c r="DI425" s="71"/>
      <c r="DJ425" s="71"/>
      <c r="DK425" s="71"/>
      <c r="DL425" s="71"/>
      <c r="DM425" s="71"/>
      <c r="DN425" s="71"/>
      <c r="DO425" s="71"/>
      <c r="DP425" s="71"/>
      <c r="DQ425" s="71"/>
      <c r="DR425" s="71"/>
      <c r="DS425" s="71"/>
      <c r="DT425" s="71"/>
      <c r="DU425" s="71"/>
      <c r="DV425" s="71"/>
      <c r="DW425" s="71"/>
      <c r="DX425" s="71"/>
      <c r="DY425" s="71"/>
      <c r="DZ425" s="71"/>
      <c r="EA425" s="71"/>
      <c r="EB425" s="71"/>
      <c r="EC425" s="71"/>
      <c r="ED425" s="71"/>
      <c r="EE425" s="71"/>
      <c r="EF425" s="71"/>
      <c r="EG425" s="71"/>
      <c r="EH425" s="71"/>
      <c r="EI425" s="71"/>
      <c r="EJ425" s="71"/>
      <c r="EK425" s="71"/>
      <c r="EL425" s="71"/>
      <c r="EM425" s="71"/>
      <c r="EN425" s="71"/>
      <c r="EO425" s="71"/>
      <c r="EP425" s="71"/>
      <c r="EQ425" s="71"/>
      <c r="ER425" s="71"/>
      <c r="ES425" s="71"/>
      <c r="ET425" s="71"/>
      <c r="EU425" s="71"/>
    </row>
    <row r="426" spans="1:151" s="57" customFormat="1" ht="13.15" customHeight="1">
      <c r="A426" s="69"/>
      <c r="C426" s="109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/>
      <c r="BG426" s="71"/>
      <c r="BH426" s="71"/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71"/>
      <c r="CJ426" s="71"/>
      <c r="CK426" s="71"/>
      <c r="CL426" s="71"/>
      <c r="CM426" s="71"/>
      <c r="CN426" s="71"/>
      <c r="CO426" s="71"/>
      <c r="CP426" s="71"/>
      <c r="CQ426" s="71"/>
      <c r="CR426" s="71"/>
      <c r="CS426" s="71"/>
      <c r="CT426" s="71"/>
      <c r="CU426" s="71"/>
      <c r="CV426" s="71"/>
      <c r="CW426" s="71"/>
      <c r="CX426" s="71"/>
      <c r="CY426" s="71"/>
      <c r="CZ426" s="71"/>
      <c r="DA426" s="71"/>
      <c r="DB426" s="71"/>
      <c r="DC426" s="71"/>
      <c r="DD426" s="71"/>
      <c r="DE426" s="71"/>
      <c r="DF426" s="71"/>
      <c r="DG426" s="71"/>
      <c r="DH426" s="71"/>
      <c r="DI426" s="71"/>
      <c r="DJ426" s="71"/>
      <c r="DK426" s="71"/>
      <c r="DL426" s="71"/>
      <c r="DM426" s="71"/>
      <c r="DN426" s="71"/>
      <c r="DO426" s="71"/>
      <c r="DP426" s="71"/>
      <c r="DQ426" s="71"/>
      <c r="DR426" s="71"/>
      <c r="DS426" s="71"/>
      <c r="DT426" s="71"/>
      <c r="DU426" s="71"/>
      <c r="DV426" s="71"/>
      <c r="DW426" s="71"/>
      <c r="DX426" s="71"/>
      <c r="DY426" s="71"/>
      <c r="DZ426" s="71"/>
      <c r="EA426" s="71"/>
      <c r="EB426" s="71"/>
      <c r="EC426" s="71"/>
      <c r="ED426" s="71"/>
      <c r="EE426" s="71"/>
      <c r="EF426" s="71"/>
      <c r="EG426" s="71"/>
      <c r="EH426" s="71"/>
      <c r="EI426" s="71"/>
      <c r="EJ426" s="71"/>
      <c r="EK426" s="71"/>
      <c r="EL426" s="71"/>
      <c r="EM426" s="71"/>
      <c r="EN426" s="71"/>
      <c r="EO426" s="71"/>
      <c r="EP426" s="71"/>
      <c r="EQ426" s="71"/>
      <c r="ER426" s="71"/>
      <c r="ES426" s="71"/>
      <c r="ET426" s="71"/>
      <c r="EU426" s="71"/>
    </row>
    <row r="427" spans="1:151" s="57" customFormat="1" ht="13.15" customHeight="1">
      <c r="A427" s="69"/>
      <c r="C427" s="109"/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/>
      <c r="BG427" s="71"/>
      <c r="BH427" s="71"/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  <c r="BV427" s="71"/>
      <c r="BW427" s="71"/>
      <c r="BX427" s="71"/>
      <c r="BY427" s="71"/>
      <c r="BZ427" s="71"/>
      <c r="CA427" s="71"/>
      <c r="CB427" s="71"/>
      <c r="CC427" s="71"/>
      <c r="CD427" s="71"/>
      <c r="CE427" s="71"/>
      <c r="CF427" s="71"/>
      <c r="CG427" s="71"/>
      <c r="CH427" s="71"/>
      <c r="CI427" s="71"/>
      <c r="CJ427" s="71"/>
      <c r="CK427" s="71"/>
      <c r="CL427" s="71"/>
      <c r="CM427" s="71"/>
      <c r="CN427" s="71"/>
      <c r="CO427" s="71"/>
      <c r="CP427" s="71"/>
      <c r="CQ427" s="71"/>
      <c r="CR427" s="71"/>
      <c r="CS427" s="71"/>
      <c r="CT427" s="71"/>
      <c r="CU427" s="71"/>
      <c r="CV427" s="71"/>
      <c r="CW427" s="71"/>
      <c r="CX427" s="71"/>
      <c r="CY427" s="71"/>
      <c r="CZ427" s="71"/>
      <c r="DA427" s="71"/>
      <c r="DB427" s="71"/>
      <c r="DC427" s="71"/>
      <c r="DD427" s="71"/>
      <c r="DE427" s="71"/>
      <c r="DF427" s="71"/>
      <c r="DG427" s="71"/>
      <c r="DH427" s="71"/>
      <c r="DI427" s="71"/>
      <c r="DJ427" s="71"/>
      <c r="DK427" s="71"/>
      <c r="DL427" s="71"/>
      <c r="DM427" s="71"/>
      <c r="DN427" s="71"/>
      <c r="DO427" s="71"/>
      <c r="DP427" s="71"/>
      <c r="DQ427" s="71"/>
      <c r="DR427" s="71"/>
      <c r="DS427" s="71"/>
      <c r="DT427" s="71"/>
      <c r="DU427" s="71"/>
      <c r="DV427" s="71"/>
      <c r="DW427" s="71"/>
      <c r="DX427" s="71"/>
      <c r="DY427" s="71"/>
      <c r="DZ427" s="71"/>
      <c r="EA427" s="71"/>
      <c r="EB427" s="71"/>
      <c r="EC427" s="71"/>
      <c r="ED427" s="71"/>
      <c r="EE427" s="71"/>
      <c r="EF427" s="71"/>
      <c r="EG427" s="71"/>
      <c r="EH427" s="71"/>
      <c r="EI427" s="71"/>
      <c r="EJ427" s="71"/>
      <c r="EK427" s="71"/>
      <c r="EL427" s="71"/>
      <c r="EM427" s="71"/>
      <c r="EN427" s="71"/>
      <c r="EO427" s="71"/>
      <c r="EP427" s="71"/>
      <c r="EQ427" s="71"/>
      <c r="ER427" s="71"/>
      <c r="ES427" s="71"/>
      <c r="ET427" s="71"/>
      <c r="EU427" s="71"/>
    </row>
    <row r="428" spans="1:151" s="57" customFormat="1" ht="13.15" customHeight="1">
      <c r="A428" s="69"/>
      <c r="C428" s="109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/>
      <c r="BG428" s="71"/>
      <c r="BH428" s="71"/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  <c r="BV428" s="71"/>
      <c r="BW428" s="71"/>
      <c r="BX428" s="71"/>
      <c r="BY428" s="71"/>
      <c r="BZ428" s="71"/>
      <c r="CA428" s="71"/>
      <c r="CB428" s="71"/>
      <c r="CC428" s="71"/>
      <c r="CD428" s="71"/>
      <c r="CE428" s="71"/>
      <c r="CF428" s="71"/>
      <c r="CG428" s="71"/>
      <c r="CH428" s="71"/>
      <c r="CI428" s="71"/>
      <c r="CJ428" s="71"/>
      <c r="CK428" s="71"/>
      <c r="CL428" s="71"/>
      <c r="CM428" s="71"/>
      <c r="CN428" s="71"/>
      <c r="CO428" s="71"/>
      <c r="CP428" s="71"/>
      <c r="CQ428" s="71"/>
      <c r="CR428" s="71"/>
      <c r="CS428" s="71"/>
      <c r="CT428" s="71"/>
      <c r="CU428" s="71"/>
      <c r="CV428" s="71"/>
      <c r="CW428" s="71"/>
      <c r="CX428" s="71"/>
      <c r="CY428" s="71"/>
      <c r="CZ428" s="71"/>
      <c r="DA428" s="71"/>
      <c r="DB428" s="71"/>
      <c r="DC428" s="71"/>
      <c r="DD428" s="71"/>
      <c r="DE428" s="71"/>
      <c r="DF428" s="71"/>
      <c r="DG428" s="71"/>
      <c r="DH428" s="71"/>
      <c r="DI428" s="71"/>
      <c r="DJ428" s="71"/>
      <c r="DK428" s="71"/>
      <c r="DL428" s="71"/>
      <c r="DM428" s="71"/>
      <c r="DN428" s="71"/>
      <c r="DO428" s="71"/>
      <c r="DP428" s="71"/>
      <c r="DQ428" s="71"/>
      <c r="DR428" s="71"/>
      <c r="DS428" s="71"/>
      <c r="DT428" s="71"/>
      <c r="DU428" s="71"/>
      <c r="DV428" s="71"/>
      <c r="DW428" s="71"/>
      <c r="DX428" s="71"/>
      <c r="DY428" s="71"/>
      <c r="DZ428" s="71"/>
      <c r="EA428" s="71"/>
      <c r="EB428" s="71"/>
      <c r="EC428" s="71"/>
      <c r="ED428" s="71"/>
      <c r="EE428" s="71"/>
      <c r="EF428" s="71"/>
      <c r="EG428" s="71"/>
      <c r="EH428" s="71"/>
      <c r="EI428" s="71"/>
      <c r="EJ428" s="71"/>
      <c r="EK428" s="71"/>
      <c r="EL428" s="71"/>
      <c r="EM428" s="71"/>
      <c r="EN428" s="71"/>
      <c r="EO428" s="71"/>
      <c r="EP428" s="71"/>
      <c r="EQ428" s="71"/>
      <c r="ER428" s="71"/>
      <c r="ES428" s="71"/>
      <c r="ET428" s="71"/>
      <c r="EU428" s="71"/>
    </row>
    <row r="429" spans="1:151" s="57" customFormat="1" ht="13.15" customHeight="1">
      <c r="A429" s="69"/>
      <c r="C429" s="109"/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/>
      <c r="BG429" s="71"/>
      <c r="BH429" s="71"/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  <c r="BV429" s="71"/>
      <c r="BW429" s="71"/>
      <c r="BX429" s="71"/>
      <c r="BY429" s="71"/>
      <c r="BZ429" s="71"/>
      <c r="CA429" s="71"/>
      <c r="CB429" s="71"/>
      <c r="CC429" s="71"/>
      <c r="CD429" s="71"/>
      <c r="CE429" s="71"/>
      <c r="CF429" s="71"/>
      <c r="CG429" s="71"/>
      <c r="CH429" s="71"/>
      <c r="CI429" s="71"/>
      <c r="CJ429" s="71"/>
      <c r="CK429" s="71"/>
      <c r="CL429" s="71"/>
      <c r="CM429" s="71"/>
      <c r="CN429" s="71"/>
      <c r="CO429" s="71"/>
      <c r="CP429" s="71"/>
      <c r="CQ429" s="71"/>
      <c r="CR429" s="71"/>
      <c r="CS429" s="71"/>
      <c r="CT429" s="71"/>
      <c r="CU429" s="71"/>
      <c r="CV429" s="71"/>
      <c r="CW429" s="71"/>
      <c r="CX429" s="71"/>
      <c r="CY429" s="71"/>
      <c r="CZ429" s="71"/>
      <c r="DA429" s="71"/>
      <c r="DB429" s="71"/>
      <c r="DC429" s="71"/>
      <c r="DD429" s="71"/>
      <c r="DE429" s="71"/>
      <c r="DF429" s="71"/>
      <c r="DG429" s="71"/>
      <c r="DH429" s="71"/>
      <c r="DI429" s="71"/>
      <c r="DJ429" s="71"/>
      <c r="DK429" s="71"/>
      <c r="DL429" s="71"/>
      <c r="DM429" s="71"/>
      <c r="DN429" s="71"/>
      <c r="DO429" s="71"/>
      <c r="DP429" s="71"/>
      <c r="DQ429" s="71"/>
      <c r="DR429" s="71"/>
      <c r="DS429" s="71"/>
      <c r="DT429" s="71"/>
      <c r="DU429" s="71"/>
      <c r="DV429" s="71"/>
      <c r="DW429" s="71"/>
      <c r="DX429" s="71"/>
      <c r="DY429" s="71"/>
      <c r="DZ429" s="71"/>
      <c r="EA429" s="71"/>
      <c r="EB429" s="71"/>
      <c r="EC429" s="71"/>
      <c r="ED429" s="71"/>
      <c r="EE429" s="71"/>
      <c r="EF429" s="71"/>
      <c r="EG429" s="71"/>
      <c r="EH429" s="71"/>
      <c r="EI429" s="71"/>
      <c r="EJ429" s="71"/>
      <c r="EK429" s="71"/>
      <c r="EL429" s="71"/>
      <c r="EM429" s="71"/>
      <c r="EN429" s="71"/>
      <c r="EO429" s="71"/>
      <c r="EP429" s="71"/>
      <c r="EQ429" s="71"/>
      <c r="ER429" s="71"/>
      <c r="ES429" s="71"/>
      <c r="ET429" s="71"/>
      <c r="EU429" s="71"/>
    </row>
    <row r="430" spans="1:151" s="57" customFormat="1" ht="13.15" customHeight="1">
      <c r="A430" s="69"/>
      <c r="C430" s="109"/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/>
      <c r="BG430" s="71"/>
      <c r="BH430" s="71"/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  <c r="BV430" s="71"/>
      <c r="BW430" s="71"/>
      <c r="BX430" s="71"/>
      <c r="BY430" s="71"/>
      <c r="BZ430" s="71"/>
      <c r="CA430" s="71"/>
      <c r="CB430" s="71"/>
      <c r="CC430" s="71"/>
      <c r="CD430" s="71"/>
      <c r="CE430" s="71"/>
      <c r="CF430" s="71"/>
      <c r="CG430" s="71"/>
      <c r="CH430" s="71"/>
      <c r="CI430" s="71"/>
      <c r="CJ430" s="71"/>
      <c r="CK430" s="71"/>
      <c r="CL430" s="71"/>
      <c r="CM430" s="71"/>
      <c r="CN430" s="71"/>
      <c r="CO430" s="71"/>
      <c r="CP430" s="71"/>
      <c r="CQ430" s="71"/>
      <c r="CR430" s="71"/>
      <c r="CS430" s="71"/>
      <c r="CT430" s="71"/>
      <c r="CU430" s="71"/>
      <c r="CV430" s="71"/>
      <c r="CW430" s="71"/>
      <c r="CX430" s="71"/>
      <c r="CY430" s="71"/>
      <c r="CZ430" s="71"/>
      <c r="DA430" s="71"/>
      <c r="DB430" s="71"/>
      <c r="DC430" s="71"/>
      <c r="DD430" s="71"/>
      <c r="DE430" s="71"/>
      <c r="DF430" s="71"/>
      <c r="DG430" s="71"/>
      <c r="DH430" s="71"/>
      <c r="DI430" s="71"/>
      <c r="DJ430" s="71"/>
      <c r="DK430" s="71"/>
      <c r="DL430" s="71"/>
      <c r="DM430" s="71"/>
      <c r="DN430" s="71"/>
      <c r="DO430" s="71"/>
      <c r="DP430" s="71"/>
      <c r="DQ430" s="71"/>
      <c r="DR430" s="71"/>
      <c r="DS430" s="71"/>
      <c r="DT430" s="71"/>
      <c r="DU430" s="71"/>
      <c r="DV430" s="71"/>
      <c r="DW430" s="71"/>
      <c r="DX430" s="71"/>
      <c r="DY430" s="71"/>
      <c r="DZ430" s="71"/>
      <c r="EA430" s="71"/>
      <c r="EB430" s="71"/>
      <c r="EC430" s="71"/>
      <c r="ED430" s="71"/>
      <c r="EE430" s="71"/>
      <c r="EF430" s="71"/>
      <c r="EG430" s="71"/>
      <c r="EH430" s="71"/>
      <c r="EI430" s="71"/>
      <c r="EJ430" s="71"/>
      <c r="EK430" s="71"/>
      <c r="EL430" s="71"/>
      <c r="EM430" s="71"/>
      <c r="EN430" s="71"/>
      <c r="EO430" s="71"/>
      <c r="EP430" s="71"/>
      <c r="EQ430" s="71"/>
      <c r="ER430" s="71"/>
      <c r="ES430" s="71"/>
      <c r="ET430" s="71"/>
      <c r="EU430" s="71"/>
    </row>
    <row r="431" spans="1:151" s="57" customFormat="1" ht="13.15" customHeight="1">
      <c r="A431" s="69"/>
      <c r="C431" s="109"/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/>
      <c r="BF431" s="71"/>
      <c r="BG431" s="71"/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  <c r="BV431" s="71"/>
      <c r="BW431" s="71"/>
      <c r="BX431" s="71"/>
      <c r="BY431" s="71"/>
      <c r="BZ431" s="71"/>
      <c r="CA431" s="71"/>
      <c r="CB431" s="71"/>
      <c r="CC431" s="71"/>
      <c r="CD431" s="71"/>
      <c r="CE431" s="71"/>
      <c r="CF431" s="71"/>
      <c r="CG431" s="71"/>
      <c r="CH431" s="71"/>
      <c r="CI431" s="71"/>
      <c r="CJ431" s="71"/>
      <c r="CK431" s="71"/>
      <c r="CL431" s="71"/>
      <c r="CM431" s="71"/>
      <c r="CN431" s="71"/>
      <c r="CO431" s="71"/>
      <c r="CP431" s="71"/>
      <c r="CQ431" s="71"/>
      <c r="CR431" s="71"/>
      <c r="CS431" s="71"/>
      <c r="CT431" s="71"/>
      <c r="CU431" s="71"/>
      <c r="CV431" s="71"/>
      <c r="CW431" s="71"/>
      <c r="CX431" s="71"/>
      <c r="CY431" s="71"/>
      <c r="CZ431" s="71"/>
      <c r="DA431" s="71"/>
      <c r="DB431" s="71"/>
      <c r="DC431" s="71"/>
      <c r="DD431" s="71"/>
      <c r="DE431" s="71"/>
      <c r="DF431" s="71"/>
      <c r="DG431" s="71"/>
      <c r="DH431" s="71"/>
      <c r="DI431" s="71"/>
      <c r="DJ431" s="71"/>
      <c r="DK431" s="71"/>
      <c r="DL431" s="71"/>
      <c r="DM431" s="71"/>
      <c r="DN431" s="71"/>
      <c r="DO431" s="71"/>
      <c r="DP431" s="71"/>
      <c r="DQ431" s="71"/>
      <c r="DR431" s="71"/>
      <c r="DS431" s="71"/>
      <c r="DT431" s="71"/>
      <c r="DU431" s="71"/>
      <c r="DV431" s="71"/>
      <c r="DW431" s="71"/>
      <c r="DX431" s="71"/>
      <c r="DY431" s="71"/>
      <c r="DZ431" s="71"/>
      <c r="EA431" s="71"/>
      <c r="EB431" s="71"/>
      <c r="EC431" s="71"/>
      <c r="ED431" s="71"/>
      <c r="EE431" s="71"/>
      <c r="EF431" s="71"/>
      <c r="EG431" s="71"/>
      <c r="EH431" s="71"/>
      <c r="EI431" s="71"/>
      <c r="EJ431" s="71"/>
      <c r="EK431" s="71"/>
      <c r="EL431" s="71"/>
      <c r="EM431" s="71"/>
      <c r="EN431" s="71"/>
      <c r="EO431" s="71"/>
      <c r="EP431" s="71"/>
      <c r="EQ431" s="71"/>
      <c r="ER431" s="71"/>
      <c r="ES431" s="71"/>
      <c r="ET431" s="71"/>
      <c r="EU431" s="71"/>
    </row>
    <row r="432" spans="1:151" s="57" customFormat="1" ht="13.15" customHeight="1">
      <c r="A432" s="69"/>
      <c r="C432" s="109"/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/>
      <c r="BF432" s="71"/>
      <c r="BG432" s="71"/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  <c r="BV432" s="71"/>
      <c r="BW432" s="71"/>
      <c r="BX432" s="71"/>
      <c r="BY432" s="71"/>
      <c r="BZ432" s="71"/>
      <c r="CA432" s="71"/>
      <c r="CB432" s="71"/>
      <c r="CC432" s="71"/>
      <c r="CD432" s="71"/>
      <c r="CE432" s="71"/>
      <c r="CF432" s="71"/>
      <c r="CG432" s="71"/>
      <c r="CH432" s="71"/>
      <c r="CI432" s="71"/>
      <c r="CJ432" s="71"/>
      <c r="CK432" s="71"/>
      <c r="CL432" s="71"/>
      <c r="CM432" s="71"/>
      <c r="CN432" s="71"/>
      <c r="CO432" s="71"/>
      <c r="CP432" s="71"/>
      <c r="CQ432" s="71"/>
      <c r="CR432" s="71"/>
      <c r="CS432" s="71"/>
      <c r="CT432" s="71"/>
      <c r="CU432" s="71"/>
      <c r="CV432" s="71"/>
      <c r="CW432" s="71"/>
      <c r="CX432" s="71"/>
      <c r="CY432" s="71"/>
      <c r="CZ432" s="71"/>
      <c r="DA432" s="71"/>
      <c r="DB432" s="71"/>
      <c r="DC432" s="71"/>
      <c r="DD432" s="71"/>
      <c r="DE432" s="71"/>
      <c r="DF432" s="71"/>
      <c r="DG432" s="71"/>
      <c r="DH432" s="71"/>
      <c r="DI432" s="71"/>
      <c r="DJ432" s="71"/>
      <c r="DK432" s="71"/>
      <c r="DL432" s="71"/>
      <c r="DM432" s="71"/>
      <c r="DN432" s="71"/>
      <c r="DO432" s="71"/>
      <c r="DP432" s="71"/>
      <c r="DQ432" s="71"/>
      <c r="DR432" s="71"/>
      <c r="DS432" s="71"/>
      <c r="DT432" s="71"/>
      <c r="DU432" s="71"/>
      <c r="DV432" s="71"/>
      <c r="DW432" s="71"/>
      <c r="DX432" s="71"/>
      <c r="DY432" s="71"/>
      <c r="DZ432" s="71"/>
      <c r="EA432" s="71"/>
      <c r="EB432" s="71"/>
      <c r="EC432" s="71"/>
      <c r="ED432" s="71"/>
      <c r="EE432" s="71"/>
      <c r="EF432" s="71"/>
      <c r="EG432" s="71"/>
      <c r="EH432" s="71"/>
      <c r="EI432" s="71"/>
      <c r="EJ432" s="71"/>
      <c r="EK432" s="71"/>
      <c r="EL432" s="71"/>
      <c r="EM432" s="71"/>
      <c r="EN432" s="71"/>
      <c r="EO432" s="71"/>
      <c r="EP432" s="71"/>
      <c r="EQ432" s="71"/>
      <c r="ER432" s="71"/>
      <c r="ES432" s="71"/>
      <c r="ET432" s="71"/>
      <c r="EU432" s="71"/>
    </row>
    <row r="433" spans="1:151" s="57" customFormat="1" ht="13.15" customHeight="1">
      <c r="A433" s="69"/>
      <c r="C433" s="109"/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/>
      <c r="BF433" s="71"/>
      <c r="BG433" s="71"/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  <c r="BV433" s="71"/>
      <c r="BW433" s="71"/>
      <c r="BX433" s="71"/>
      <c r="BY433" s="71"/>
      <c r="BZ433" s="71"/>
      <c r="CA433" s="71"/>
      <c r="CB433" s="71"/>
      <c r="CC433" s="71"/>
      <c r="CD433" s="71"/>
      <c r="CE433" s="71"/>
      <c r="CF433" s="71"/>
      <c r="CG433" s="71"/>
      <c r="CH433" s="71"/>
      <c r="CI433" s="71"/>
      <c r="CJ433" s="71"/>
      <c r="CK433" s="71"/>
      <c r="CL433" s="71"/>
      <c r="CM433" s="71"/>
      <c r="CN433" s="71"/>
      <c r="CO433" s="71"/>
      <c r="CP433" s="71"/>
      <c r="CQ433" s="71"/>
      <c r="CR433" s="71"/>
      <c r="CS433" s="71"/>
      <c r="CT433" s="71"/>
      <c r="CU433" s="71"/>
      <c r="CV433" s="71"/>
      <c r="CW433" s="71"/>
      <c r="CX433" s="71"/>
      <c r="CY433" s="71"/>
      <c r="CZ433" s="71"/>
      <c r="DA433" s="71"/>
      <c r="DB433" s="71"/>
      <c r="DC433" s="71"/>
      <c r="DD433" s="71"/>
      <c r="DE433" s="71"/>
      <c r="DF433" s="71"/>
      <c r="DG433" s="71"/>
      <c r="DH433" s="71"/>
      <c r="DI433" s="71"/>
      <c r="DJ433" s="71"/>
      <c r="DK433" s="71"/>
      <c r="DL433" s="71"/>
      <c r="DM433" s="71"/>
      <c r="DN433" s="71"/>
      <c r="DO433" s="71"/>
      <c r="DP433" s="71"/>
      <c r="DQ433" s="71"/>
      <c r="DR433" s="71"/>
      <c r="DS433" s="71"/>
      <c r="DT433" s="71"/>
      <c r="DU433" s="71"/>
      <c r="DV433" s="71"/>
      <c r="DW433" s="71"/>
      <c r="DX433" s="71"/>
      <c r="DY433" s="71"/>
      <c r="DZ433" s="71"/>
      <c r="EA433" s="71"/>
      <c r="EB433" s="71"/>
      <c r="EC433" s="71"/>
      <c r="ED433" s="71"/>
      <c r="EE433" s="71"/>
      <c r="EF433" s="71"/>
      <c r="EG433" s="71"/>
      <c r="EH433" s="71"/>
      <c r="EI433" s="71"/>
      <c r="EJ433" s="71"/>
      <c r="EK433" s="71"/>
      <c r="EL433" s="71"/>
      <c r="EM433" s="71"/>
      <c r="EN433" s="71"/>
      <c r="EO433" s="71"/>
      <c r="EP433" s="71"/>
      <c r="EQ433" s="71"/>
      <c r="ER433" s="71"/>
      <c r="ES433" s="71"/>
      <c r="ET433" s="71"/>
      <c r="EU433" s="71"/>
    </row>
    <row r="434" spans="1:151" s="57" customFormat="1" ht="13.15" customHeight="1">
      <c r="A434" s="69"/>
      <c r="C434" s="109"/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/>
      <c r="BF434" s="71"/>
      <c r="BG434" s="71"/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  <c r="BV434" s="71"/>
      <c r="BW434" s="71"/>
      <c r="BX434" s="71"/>
      <c r="BY434" s="71"/>
      <c r="BZ434" s="71"/>
      <c r="CA434" s="71"/>
      <c r="CB434" s="71"/>
      <c r="CC434" s="71"/>
      <c r="CD434" s="71"/>
      <c r="CE434" s="71"/>
      <c r="CF434" s="71"/>
      <c r="CG434" s="71"/>
      <c r="CH434" s="71"/>
      <c r="CI434" s="71"/>
      <c r="CJ434" s="71"/>
      <c r="CK434" s="71"/>
      <c r="CL434" s="71"/>
      <c r="CM434" s="71"/>
      <c r="CN434" s="71"/>
      <c r="CO434" s="71"/>
      <c r="CP434" s="71"/>
      <c r="CQ434" s="71"/>
      <c r="CR434" s="71"/>
      <c r="CS434" s="71"/>
      <c r="CT434" s="71"/>
      <c r="CU434" s="71"/>
      <c r="CV434" s="71"/>
      <c r="CW434" s="71"/>
      <c r="CX434" s="71"/>
      <c r="CY434" s="71"/>
      <c r="CZ434" s="71"/>
      <c r="DA434" s="71"/>
      <c r="DB434" s="71"/>
      <c r="DC434" s="71"/>
      <c r="DD434" s="71"/>
      <c r="DE434" s="71"/>
      <c r="DF434" s="71"/>
      <c r="DG434" s="71"/>
      <c r="DH434" s="71"/>
      <c r="DI434" s="71"/>
      <c r="DJ434" s="71"/>
      <c r="DK434" s="71"/>
      <c r="DL434" s="71"/>
      <c r="DM434" s="71"/>
      <c r="DN434" s="71"/>
      <c r="DO434" s="71"/>
      <c r="DP434" s="71"/>
      <c r="DQ434" s="71"/>
      <c r="DR434" s="71"/>
      <c r="DS434" s="71"/>
      <c r="DT434" s="71"/>
      <c r="DU434" s="71"/>
      <c r="DV434" s="71"/>
      <c r="DW434" s="71"/>
      <c r="DX434" s="71"/>
      <c r="DY434" s="71"/>
      <c r="DZ434" s="71"/>
      <c r="EA434" s="71"/>
      <c r="EB434" s="71"/>
      <c r="EC434" s="71"/>
      <c r="ED434" s="71"/>
      <c r="EE434" s="71"/>
      <c r="EF434" s="71"/>
      <c r="EG434" s="71"/>
      <c r="EH434" s="71"/>
      <c r="EI434" s="71"/>
      <c r="EJ434" s="71"/>
      <c r="EK434" s="71"/>
      <c r="EL434" s="71"/>
      <c r="EM434" s="71"/>
      <c r="EN434" s="71"/>
      <c r="EO434" s="71"/>
      <c r="EP434" s="71"/>
      <c r="EQ434" s="71"/>
      <c r="ER434" s="71"/>
      <c r="ES434" s="71"/>
      <c r="ET434" s="71"/>
      <c r="EU434" s="71"/>
    </row>
    <row r="435" spans="1:151" s="57" customFormat="1" ht="13.15" customHeight="1">
      <c r="A435" s="69"/>
      <c r="C435" s="109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/>
      <c r="BF435" s="71"/>
      <c r="BG435" s="71"/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  <c r="BV435" s="71"/>
      <c r="BW435" s="71"/>
      <c r="BX435" s="71"/>
      <c r="BY435" s="71"/>
      <c r="BZ435" s="71"/>
      <c r="CA435" s="71"/>
      <c r="CB435" s="71"/>
      <c r="CC435" s="71"/>
      <c r="CD435" s="71"/>
      <c r="CE435" s="71"/>
      <c r="CF435" s="71"/>
      <c r="CG435" s="71"/>
      <c r="CH435" s="71"/>
      <c r="CI435" s="71"/>
      <c r="CJ435" s="71"/>
      <c r="CK435" s="71"/>
      <c r="CL435" s="71"/>
      <c r="CM435" s="71"/>
      <c r="CN435" s="71"/>
      <c r="CO435" s="71"/>
      <c r="CP435" s="71"/>
      <c r="CQ435" s="71"/>
      <c r="CR435" s="71"/>
      <c r="CS435" s="71"/>
      <c r="CT435" s="71"/>
      <c r="CU435" s="71"/>
      <c r="CV435" s="71"/>
      <c r="CW435" s="71"/>
      <c r="CX435" s="71"/>
      <c r="CY435" s="71"/>
      <c r="CZ435" s="71"/>
      <c r="DA435" s="71"/>
      <c r="DB435" s="71"/>
      <c r="DC435" s="71"/>
      <c r="DD435" s="71"/>
      <c r="DE435" s="71"/>
      <c r="DF435" s="71"/>
      <c r="DG435" s="71"/>
      <c r="DH435" s="71"/>
      <c r="DI435" s="71"/>
      <c r="DJ435" s="71"/>
      <c r="DK435" s="71"/>
      <c r="DL435" s="71"/>
      <c r="DM435" s="71"/>
      <c r="DN435" s="71"/>
      <c r="DO435" s="71"/>
      <c r="DP435" s="71"/>
      <c r="DQ435" s="71"/>
      <c r="DR435" s="71"/>
      <c r="DS435" s="71"/>
      <c r="DT435" s="71"/>
      <c r="DU435" s="71"/>
      <c r="DV435" s="71"/>
      <c r="DW435" s="71"/>
      <c r="DX435" s="71"/>
      <c r="DY435" s="71"/>
      <c r="DZ435" s="71"/>
      <c r="EA435" s="71"/>
      <c r="EB435" s="71"/>
      <c r="EC435" s="71"/>
      <c r="ED435" s="71"/>
      <c r="EE435" s="71"/>
      <c r="EF435" s="71"/>
      <c r="EG435" s="71"/>
      <c r="EH435" s="71"/>
      <c r="EI435" s="71"/>
      <c r="EJ435" s="71"/>
      <c r="EK435" s="71"/>
      <c r="EL435" s="71"/>
      <c r="EM435" s="71"/>
      <c r="EN435" s="71"/>
      <c r="EO435" s="71"/>
      <c r="EP435" s="71"/>
      <c r="EQ435" s="71"/>
      <c r="ER435" s="71"/>
      <c r="ES435" s="71"/>
      <c r="ET435" s="71"/>
      <c r="EU435" s="71"/>
    </row>
    <row r="436" spans="1:151" s="57" customFormat="1" ht="13.15" customHeight="1">
      <c r="A436" s="69"/>
      <c r="C436" s="109"/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/>
      <c r="BF436" s="71"/>
      <c r="BG436" s="71"/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  <c r="BV436" s="71"/>
      <c r="BW436" s="71"/>
      <c r="BX436" s="71"/>
      <c r="BY436" s="71"/>
      <c r="BZ436" s="71"/>
      <c r="CA436" s="71"/>
      <c r="CB436" s="71"/>
      <c r="CC436" s="71"/>
      <c r="CD436" s="71"/>
      <c r="CE436" s="71"/>
      <c r="CF436" s="71"/>
      <c r="CG436" s="71"/>
      <c r="CH436" s="71"/>
      <c r="CI436" s="71"/>
      <c r="CJ436" s="71"/>
      <c r="CK436" s="71"/>
      <c r="CL436" s="71"/>
      <c r="CM436" s="71"/>
      <c r="CN436" s="71"/>
      <c r="CO436" s="71"/>
      <c r="CP436" s="71"/>
      <c r="CQ436" s="71"/>
      <c r="CR436" s="71"/>
      <c r="CS436" s="71"/>
      <c r="CT436" s="71"/>
      <c r="CU436" s="71"/>
      <c r="CV436" s="71"/>
      <c r="CW436" s="71"/>
      <c r="CX436" s="71"/>
      <c r="CY436" s="71"/>
      <c r="CZ436" s="71"/>
      <c r="DA436" s="71"/>
      <c r="DB436" s="71"/>
      <c r="DC436" s="71"/>
      <c r="DD436" s="71"/>
      <c r="DE436" s="71"/>
      <c r="DF436" s="71"/>
      <c r="DG436" s="71"/>
      <c r="DH436" s="71"/>
      <c r="DI436" s="71"/>
      <c r="DJ436" s="71"/>
      <c r="DK436" s="71"/>
      <c r="DL436" s="71"/>
      <c r="DM436" s="71"/>
      <c r="DN436" s="71"/>
      <c r="DO436" s="71"/>
      <c r="DP436" s="71"/>
      <c r="DQ436" s="71"/>
      <c r="DR436" s="71"/>
      <c r="DS436" s="71"/>
      <c r="DT436" s="71"/>
      <c r="DU436" s="71"/>
      <c r="DV436" s="71"/>
      <c r="DW436" s="71"/>
      <c r="DX436" s="71"/>
      <c r="DY436" s="71"/>
      <c r="DZ436" s="71"/>
      <c r="EA436" s="71"/>
      <c r="EB436" s="71"/>
      <c r="EC436" s="71"/>
      <c r="ED436" s="71"/>
      <c r="EE436" s="71"/>
      <c r="EF436" s="71"/>
      <c r="EG436" s="71"/>
      <c r="EH436" s="71"/>
      <c r="EI436" s="71"/>
      <c r="EJ436" s="71"/>
      <c r="EK436" s="71"/>
      <c r="EL436" s="71"/>
      <c r="EM436" s="71"/>
      <c r="EN436" s="71"/>
      <c r="EO436" s="71"/>
      <c r="EP436" s="71"/>
      <c r="EQ436" s="71"/>
      <c r="ER436" s="71"/>
      <c r="ES436" s="71"/>
      <c r="ET436" s="71"/>
      <c r="EU436" s="71"/>
    </row>
    <row r="437" spans="1:151" s="57" customFormat="1" ht="13.15" customHeight="1">
      <c r="A437" s="69"/>
      <c r="C437" s="109"/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/>
      <c r="BF437" s="71"/>
      <c r="BG437" s="71"/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  <c r="BV437" s="71"/>
      <c r="BW437" s="71"/>
      <c r="BX437" s="71"/>
      <c r="BY437" s="71"/>
      <c r="BZ437" s="71"/>
      <c r="CA437" s="71"/>
      <c r="CB437" s="71"/>
      <c r="CC437" s="71"/>
      <c r="CD437" s="71"/>
      <c r="CE437" s="71"/>
      <c r="CF437" s="71"/>
      <c r="CG437" s="71"/>
      <c r="CH437" s="71"/>
      <c r="CI437" s="71"/>
      <c r="CJ437" s="71"/>
      <c r="CK437" s="71"/>
      <c r="CL437" s="71"/>
      <c r="CM437" s="71"/>
      <c r="CN437" s="71"/>
      <c r="CO437" s="71"/>
      <c r="CP437" s="71"/>
      <c r="CQ437" s="71"/>
      <c r="CR437" s="71"/>
      <c r="CS437" s="71"/>
      <c r="CT437" s="71"/>
      <c r="CU437" s="71"/>
      <c r="CV437" s="71"/>
      <c r="CW437" s="71"/>
      <c r="CX437" s="71"/>
      <c r="CY437" s="71"/>
      <c r="CZ437" s="71"/>
      <c r="DA437" s="71"/>
      <c r="DB437" s="71"/>
      <c r="DC437" s="71"/>
      <c r="DD437" s="71"/>
      <c r="DE437" s="71"/>
      <c r="DF437" s="71"/>
      <c r="DG437" s="71"/>
      <c r="DH437" s="71"/>
      <c r="DI437" s="71"/>
      <c r="DJ437" s="71"/>
      <c r="DK437" s="71"/>
      <c r="DL437" s="71"/>
      <c r="DM437" s="71"/>
      <c r="DN437" s="71"/>
      <c r="DO437" s="71"/>
      <c r="DP437" s="71"/>
      <c r="DQ437" s="71"/>
      <c r="DR437" s="71"/>
      <c r="DS437" s="71"/>
      <c r="DT437" s="71"/>
      <c r="DU437" s="71"/>
      <c r="DV437" s="71"/>
      <c r="DW437" s="71"/>
      <c r="DX437" s="71"/>
      <c r="DY437" s="71"/>
      <c r="DZ437" s="71"/>
      <c r="EA437" s="71"/>
      <c r="EB437" s="71"/>
      <c r="EC437" s="71"/>
      <c r="ED437" s="71"/>
      <c r="EE437" s="71"/>
      <c r="EF437" s="71"/>
      <c r="EG437" s="71"/>
      <c r="EH437" s="71"/>
      <c r="EI437" s="71"/>
      <c r="EJ437" s="71"/>
      <c r="EK437" s="71"/>
      <c r="EL437" s="71"/>
      <c r="EM437" s="71"/>
      <c r="EN437" s="71"/>
      <c r="EO437" s="71"/>
      <c r="EP437" s="71"/>
      <c r="EQ437" s="71"/>
      <c r="ER437" s="71"/>
      <c r="ES437" s="71"/>
      <c r="ET437" s="71"/>
      <c r="EU437" s="71"/>
    </row>
    <row r="438" spans="1:151" s="57" customFormat="1" ht="13.15" customHeight="1">
      <c r="A438" s="69"/>
      <c r="C438" s="109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/>
      <c r="BF438" s="71"/>
      <c r="BG438" s="71"/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71"/>
      <c r="CJ438" s="71"/>
      <c r="CK438" s="71"/>
      <c r="CL438" s="71"/>
      <c r="CM438" s="71"/>
      <c r="CN438" s="71"/>
      <c r="CO438" s="71"/>
      <c r="CP438" s="71"/>
      <c r="CQ438" s="71"/>
      <c r="CR438" s="71"/>
      <c r="CS438" s="71"/>
      <c r="CT438" s="71"/>
      <c r="CU438" s="71"/>
      <c r="CV438" s="71"/>
      <c r="CW438" s="71"/>
      <c r="CX438" s="71"/>
      <c r="CY438" s="71"/>
      <c r="CZ438" s="71"/>
      <c r="DA438" s="71"/>
      <c r="DB438" s="71"/>
      <c r="DC438" s="71"/>
      <c r="DD438" s="71"/>
      <c r="DE438" s="71"/>
      <c r="DF438" s="71"/>
      <c r="DG438" s="71"/>
      <c r="DH438" s="71"/>
      <c r="DI438" s="71"/>
      <c r="DJ438" s="71"/>
      <c r="DK438" s="71"/>
      <c r="DL438" s="71"/>
      <c r="DM438" s="71"/>
      <c r="DN438" s="71"/>
      <c r="DO438" s="71"/>
      <c r="DP438" s="71"/>
      <c r="DQ438" s="71"/>
      <c r="DR438" s="71"/>
      <c r="DS438" s="71"/>
      <c r="DT438" s="71"/>
      <c r="DU438" s="71"/>
      <c r="DV438" s="71"/>
      <c r="DW438" s="71"/>
      <c r="DX438" s="71"/>
      <c r="DY438" s="71"/>
      <c r="DZ438" s="71"/>
      <c r="EA438" s="71"/>
      <c r="EB438" s="71"/>
      <c r="EC438" s="71"/>
      <c r="ED438" s="71"/>
      <c r="EE438" s="71"/>
      <c r="EF438" s="71"/>
      <c r="EG438" s="71"/>
      <c r="EH438" s="71"/>
      <c r="EI438" s="71"/>
      <c r="EJ438" s="71"/>
      <c r="EK438" s="71"/>
      <c r="EL438" s="71"/>
      <c r="EM438" s="71"/>
      <c r="EN438" s="71"/>
      <c r="EO438" s="71"/>
      <c r="EP438" s="71"/>
      <c r="EQ438" s="71"/>
      <c r="ER438" s="71"/>
      <c r="ES438" s="71"/>
      <c r="ET438" s="71"/>
      <c r="EU438" s="71"/>
    </row>
    <row r="439" spans="1:151" s="57" customFormat="1" ht="13.15" customHeight="1">
      <c r="A439" s="69"/>
      <c r="C439" s="109"/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/>
      <c r="BF439" s="71"/>
      <c r="BG439" s="71"/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  <c r="BV439" s="71"/>
      <c r="BW439" s="71"/>
      <c r="BX439" s="71"/>
      <c r="BY439" s="71"/>
      <c r="BZ439" s="71"/>
      <c r="CA439" s="71"/>
      <c r="CB439" s="71"/>
      <c r="CC439" s="71"/>
      <c r="CD439" s="71"/>
      <c r="CE439" s="71"/>
      <c r="CF439" s="71"/>
      <c r="CG439" s="71"/>
      <c r="CH439" s="71"/>
      <c r="CI439" s="71"/>
      <c r="CJ439" s="71"/>
      <c r="CK439" s="71"/>
      <c r="CL439" s="71"/>
      <c r="CM439" s="71"/>
      <c r="CN439" s="71"/>
      <c r="CO439" s="71"/>
      <c r="CP439" s="71"/>
      <c r="CQ439" s="71"/>
      <c r="CR439" s="71"/>
      <c r="CS439" s="71"/>
      <c r="CT439" s="71"/>
      <c r="CU439" s="71"/>
      <c r="CV439" s="71"/>
      <c r="CW439" s="71"/>
      <c r="CX439" s="71"/>
      <c r="CY439" s="71"/>
      <c r="CZ439" s="71"/>
      <c r="DA439" s="71"/>
      <c r="DB439" s="71"/>
      <c r="DC439" s="71"/>
      <c r="DD439" s="71"/>
      <c r="DE439" s="71"/>
      <c r="DF439" s="71"/>
      <c r="DG439" s="71"/>
      <c r="DH439" s="71"/>
      <c r="DI439" s="71"/>
      <c r="DJ439" s="71"/>
      <c r="DK439" s="71"/>
      <c r="DL439" s="71"/>
      <c r="DM439" s="71"/>
      <c r="DN439" s="71"/>
      <c r="DO439" s="71"/>
      <c r="DP439" s="71"/>
      <c r="DQ439" s="71"/>
      <c r="DR439" s="71"/>
      <c r="DS439" s="71"/>
      <c r="DT439" s="71"/>
      <c r="DU439" s="71"/>
      <c r="DV439" s="71"/>
      <c r="DW439" s="71"/>
      <c r="DX439" s="71"/>
      <c r="DY439" s="71"/>
      <c r="DZ439" s="71"/>
      <c r="EA439" s="71"/>
      <c r="EB439" s="71"/>
      <c r="EC439" s="71"/>
      <c r="ED439" s="71"/>
      <c r="EE439" s="71"/>
      <c r="EF439" s="71"/>
      <c r="EG439" s="71"/>
      <c r="EH439" s="71"/>
      <c r="EI439" s="71"/>
      <c r="EJ439" s="71"/>
      <c r="EK439" s="71"/>
      <c r="EL439" s="71"/>
      <c r="EM439" s="71"/>
      <c r="EN439" s="71"/>
      <c r="EO439" s="71"/>
      <c r="EP439" s="71"/>
      <c r="EQ439" s="71"/>
      <c r="ER439" s="71"/>
      <c r="ES439" s="71"/>
      <c r="ET439" s="71"/>
      <c r="EU439" s="71"/>
    </row>
    <row r="440" spans="1:151" s="57" customFormat="1" ht="13.15" customHeight="1">
      <c r="A440" s="69"/>
      <c r="C440" s="109"/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/>
      <c r="BF440" s="71"/>
      <c r="BG440" s="71"/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  <c r="BV440" s="71"/>
      <c r="BW440" s="71"/>
      <c r="BX440" s="71"/>
      <c r="BY440" s="71"/>
      <c r="BZ440" s="71"/>
      <c r="CA440" s="71"/>
      <c r="CB440" s="71"/>
      <c r="CC440" s="71"/>
      <c r="CD440" s="71"/>
      <c r="CE440" s="71"/>
      <c r="CF440" s="71"/>
      <c r="CG440" s="71"/>
      <c r="CH440" s="71"/>
      <c r="CI440" s="71"/>
      <c r="CJ440" s="71"/>
      <c r="CK440" s="71"/>
      <c r="CL440" s="71"/>
      <c r="CM440" s="71"/>
      <c r="CN440" s="71"/>
      <c r="CO440" s="71"/>
      <c r="CP440" s="71"/>
      <c r="CQ440" s="71"/>
      <c r="CR440" s="71"/>
      <c r="CS440" s="71"/>
      <c r="CT440" s="71"/>
      <c r="CU440" s="71"/>
      <c r="CV440" s="71"/>
      <c r="CW440" s="71"/>
      <c r="CX440" s="71"/>
      <c r="CY440" s="71"/>
      <c r="CZ440" s="71"/>
      <c r="DA440" s="71"/>
      <c r="DB440" s="71"/>
      <c r="DC440" s="71"/>
      <c r="DD440" s="71"/>
      <c r="DE440" s="71"/>
      <c r="DF440" s="71"/>
      <c r="DG440" s="71"/>
      <c r="DH440" s="71"/>
      <c r="DI440" s="71"/>
      <c r="DJ440" s="71"/>
      <c r="DK440" s="71"/>
      <c r="DL440" s="71"/>
      <c r="DM440" s="71"/>
      <c r="DN440" s="71"/>
      <c r="DO440" s="71"/>
      <c r="DP440" s="71"/>
      <c r="DQ440" s="71"/>
      <c r="DR440" s="71"/>
      <c r="DS440" s="71"/>
      <c r="DT440" s="71"/>
      <c r="DU440" s="71"/>
      <c r="DV440" s="71"/>
      <c r="DW440" s="71"/>
      <c r="DX440" s="71"/>
      <c r="DY440" s="71"/>
      <c r="DZ440" s="71"/>
      <c r="EA440" s="71"/>
      <c r="EB440" s="71"/>
      <c r="EC440" s="71"/>
      <c r="ED440" s="71"/>
      <c r="EE440" s="71"/>
      <c r="EF440" s="71"/>
      <c r="EG440" s="71"/>
      <c r="EH440" s="71"/>
      <c r="EI440" s="71"/>
      <c r="EJ440" s="71"/>
      <c r="EK440" s="71"/>
      <c r="EL440" s="71"/>
      <c r="EM440" s="71"/>
      <c r="EN440" s="71"/>
      <c r="EO440" s="71"/>
      <c r="EP440" s="71"/>
      <c r="EQ440" s="71"/>
      <c r="ER440" s="71"/>
      <c r="ES440" s="71"/>
      <c r="ET440" s="71"/>
      <c r="EU440" s="71"/>
    </row>
    <row r="441" spans="1:151" s="57" customFormat="1" ht="13.15" customHeight="1">
      <c r="A441" s="69"/>
      <c r="C441" s="109"/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/>
      <c r="BF441" s="71"/>
      <c r="BG441" s="71"/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  <c r="BV441" s="71"/>
      <c r="BW441" s="71"/>
      <c r="BX441" s="71"/>
      <c r="BY441" s="71"/>
      <c r="BZ441" s="71"/>
      <c r="CA441" s="71"/>
      <c r="CB441" s="71"/>
      <c r="CC441" s="71"/>
      <c r="CD441" s="71"/>
      <c r="CE441" s="71"/>
      <c r="CF441" s="71"/>
      <c r="CG441" s="71"/>
      <c r="CH441" s="71"/>
      <c r="CI441" s="71"/>
      <c r="CJ441" s="71"/>
      <c r="CK441" s="71"/>
      <c r="CL441" s="71"/>
      <c r="CM441" s="71"/>
      <c r="CN441" s="71"/>
      <c r="CO441" s="71"/>
      <c r="CP441" s="71"/>
      <c r="CQ441" s="71"/>
      <c r="CR441" s="71"/>
      <c r="CS441" s="71"/>
      <c r="CT441" s="71"/>
      <c r="CU441" s="71"/>
      <c r="CV441" s="71"/>
      <c r="CW441" s="71"/>
      <c r="CX441" s="71"/>
      <c r="CY441" s="71"/>
      <c r="CZ441" s="71"/>
      <c r="DA441" s="71"/>
      <c r="DB441" s="71"/>
      <c r="DC441" s="71"/>
      <c r="DD441" s="71"/>
      <c r="DE441" s="71"/>
      <c r="DF441" s="71"/>
      <c r="DG441" s="71"/>
      <c r="DH441" s="71"/>
      <c r="DI441" s="71"/>
      <c r="DJ441" s="71"/>
      <c r="DK441" s="71"/>
      <c r="DL441" s="71"/>
      <c r="DM441" s="71"/>
      <c r="DN441" s="71"/>
      <c r="DO441" s="71"/>
      <c r="DP441" s="71"/>
      <c r="DQ441" s="71"/>
      <c r="DR441" s="71"/>
      <c r="DS441" s="71"/>
      <c r="DT441" s="71"/>
      <c r="DU441" s="71"/>
      <c r="DV441" s="71"/>
      <c r="DW441" s="71"/>
      <c r="DX441" s="71"/>
      <c r="DY441" s="71"/>
      <c r="DZ441" s="71"/>
      <c r="EA441" s="71"/>
      <c r="EB441" s="71"/>
      <c r="EC441" s="71"/>
      <c r="ED441" s="71"/>
      <c r="EE441" s="71"/>
      <c r="EF441" s="71"/>
      <c r="EG441" s="71"/>
      <c r="EH441" s="71"/>
      <c r="EI441" s="71"/>
      <c r="EJ441" s="71"/>
      <c r="EK441" s="71"/>
      <c r="EL441" s="71"/>
      <c r="EM441" s="71"/>
      <c r="EN441" s="71"/>
      <c r="EO441" s="71"/>
      <c r="EP441" s="71"/>
      <c r="EQ441" s="71"/>
      <c r="ER441" s="71"/>
      <c r="ES441" s="71"/>
      <c r="ET441" s="71"/>
      <c r="EU441" s="71"/>
    </row>
    <row r="442" spans="1:151" s="57" customFormat="1" ht="13.15" customHeight="1">
      <c r="A442" s="69"/>
      <c r="C442" s="109"/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/>
      <c r="BF442" s="71"/>
      <c r="BG442" s="71"/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  <c r="BV442" s="71"/>
      <c r="BW442" s="71"/>
      <c r="BX442" s="71"/>
      <c r="BY442" s="71"/>
      <c r="BZ442" s="71"/>
      <c r="CA442" s="71"/>
      <c r="CB442" s="71"/>
      <c r="CC442" s="71"/>
      <c r="CD442" s="71"/>
      <c r="CE442" s="71"/>
      <c r="CF442" s="71"/>
      <c r="CG442" s="71"/>
      <c r="CH442" s="71"/>
      <c r="CI442" s="71"/>
      <c r="CJ442" s="71"/>
      <c r="CK442" s="71"/>
      <c r="CL442" s="71"/>
      <c r="CM442" s="71"/>
      <c r="CN442" s="71"/>
      <c r="CO442" s="71"/>
      <c r="CP442" s="71"/>
      <c r="CQ442" s="71"/>
      <c r="CR442" s="71"/>
      <c r="CS442" s="71"/>
      <c r="CT442" s="71"/>
      <c r="CU442" s="71"/>
      <c r="CV442" s="71"/>
      <c r="CW442" s="71"/>
      <c r="CX442" s="71"/>
      <c r="CY442" s="71"/>
      <c r="CZ442" s="71"/>
      <c r="DA442" s="71"/>
      <c r="DB442" s="71"/>
      <c r="DC442" s="71"/>
      <c r="DD442" s="71"/>
      <c r="DE442" s="71"/>
      <c r="DF442" s="71"/>
      <c r="DG442" s="71"/>
      <c r="DH442" s="71"/>
      <c r="DI442" s="71"/>
      <c r="DJ442" s="71"/>
      <c r="DK442" s="71"/>
      <c r="DL442" s="71"/>
      <c r="DM442" s="71"/>
      <c r="DN442" s="71"/>
      <c r="DO442" s="71"/>
      <c r="DP442" s="71"/>
      <c r="DQ442" s="71"/>
      <c r="DR442" s="71"/>
      <c r="DS442" s="71"/>
      <c r="DT442" s="71"/>
      <c r="DU442" s="71"/>
      <c r="DV442" s="71"/>
      <c r="DW442" s="71"/>
      <c r="DX442" s="71"/>
      <c r="DY442" s="71"/>
      <c r="DZ442" s="71"/>
      <c r="EA442" s="71"/>
      <c r="EB442" s="71"/>
      <c r="EC442" s="71"/>
      <c r="ED442" s="71"/>
      <c r="EE442" s="71"/>
      <c r="EF442" s="71"/>
      <c r="EG442" s="71"/>
      <c r="EH442" s="71"/>
      <c r="EI442" s="71"/>
      <c r="EJ442" s="71"/>
      <c r="EK442" s="71"/>
      <c r="EL442" s="71"/>
      <c r="EM442" s="71"/>
      <c r="EN442" s="71"/>
      <c r="EO442" s="71"/>
      <c r="EP442" s="71"/>
      <c r="EQ442" s="71"/>
      <c r="ER442" s="71"/>
      <c r="ES442" s="71"/>
      <c r="ET442" s="71"/>
      <c r="EU442" s="71"/>
    </row>
    <row r="443" spans="1:151" s="57" customFormat="1" ht="13.15" customHeight="1">
      <c r="A443" s="69"/>
      <c r="C443" s="109"/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/>
      <c r="BF443" s="71"/>
      <c r="BG443" s="71"/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  <c r="BV443" s="71"/>
      <c r="BW443" s="71"/>
      <c r="BX443" s="71"/>
      <c r="BY443" s="71"/>
      <c r="BZ443" s="71"/>
      <c r="CA443" s="71"/>
      <c r="CB443" s="71"/>
      <c r="CC443" s="71"/>
      <c r="CD443" s="71"/>
      <c r="CE443" s="71"/>
      <c r="CF443" s="71"/>
      <c r="CG443" s="71"/>
      <c r="CH443" s="71"/>
      <c r="CI443" s="71"/>
      <c r="CJ443" s="71"/>
      <c r="CK443" s="71"/>
      <c r="CL443" s="71"/>
      <c r="CM443" s="71"/>
      <c r="CN443" s="71"/>
      <c r="CO443" s="71"/>
      <c r="CP443" s="71"/>
      <c r="CQ443" s="71"/>
      <c r="CR443" s="71"/>
      <c r="CS443" s="71"/>
      <c r="CT443" s="71"/>
      <c r="CU443" s="71"/>
      <c r="CV443" s="71"/>
      <c r="CW443" s="71"/>
      <c r="CX443" s="71"/>
      <c r="CY443" s="71"/>
      <c r="CZ443" s="71"/>
      <c r="DA443" s="71"/>
      <c r="DB443" s="71"/>
      <c r="DC443" s="71"/>
      <c r="DD443" s="71"/>
      <c r="DE443" s="71"/>
      <c r="DF443" s="71"/>
      <c r="DG443" s="71"/>
      <c r="DH443" s="71"/>
      <c r="DI443" s="71"/>
      <c r="DJ443" s="71"/>
      <c r="DK443" s="71"/>
      <c r="DL443" s="71"/>
      <c r="DM443" s="71"/>
      <c r="DN443" s="71"/>
      <c r="DO443" s="71"/>
      <c r="DP443" s="71"/>
      <c r="DQ443" s="71"/>
      <c r="DR443" s="71"/>
      <c r="DS443" s="71"/>
      <c r="DT443" s="71"/>
      <c r="DU443" s="71"/>
      <c r="DV443" s="71"/>
      <c r="DW443" s="71"/>
      <c r="DX443" s="71"/>
      <c r="DY443" s="71"/>
      <c r="DZ443" s="71"/>
      <c r="EA443" s="71"/>
      <c r="EB443" s="71"/>
      <c r="EC443" s="71"/>
      <c r="ED443" s="71"/>
      <c r="EE443" s="71"/>
      <c r="EF443" s="71"/>
      <c r="EG443" s="71"/>
      <c r="EH443" s="71"/>
      <c r="EI443" s="71"/>
      <c r="EJ443" s="71"/>
      <c r="EK443" s="71"/>
      <c r="EL443" s="71"/>
      <c r="EM443" s="71"/>
      <c r="EN443" s="71"/>
      <c r="EO443" s="71"/>
      <c r="EP443" s="71"/>
      <c r="EQ443" s="71"/>
      <c r="ER443" s="71"/>
      <c r="ES443" s="71"/>
      <c r="ET443" s="71"/>
      <c r="EU443" s="71"/>
    </row>
    <row r="444" spans="1:151" s="57" customFormat="1" ht="13.15" customHeight="1">
      <c r="A444" s="69"/>
      <c r="C444" s="109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/>
      <c r="BF444" s="71"/>
      <c r="BG444" s="71"/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  <c r="BV444" s="71"/>
      <c r="BW444" s="71"/>
      <c r="BX444" s="71"/>
      <c r="BY444" s="71"/>
      <c r="BZ444" s="71"/>
      <c r="CA444" s="71"/>
      <c r="CB444" s="71"/>
      <c r="CC444" s="71"/>
      <c r="CD444" s="71"/>
      <c r="CE444" s="71"/>
      <c r="CF444" s="71"/>
      <c r="CG444" s="71"/>
      <c r="CH444" s="71"/>
      <c r="CI444" s="71"/>
      <c r="CJ444" s="71"/>
      <c r="CK444" s="71"/>
      <c r="CL444" s="71"/>
      <c r="CM444" s="71"/>
      <c r="CN444" s="71"/>
      <c r="CO444" s="71"/>
      <c r="CP444" s="71"/>
      <c r="CQ444" s="71"/>
      <c r="CR444" s="71"/>
      <c r="CS444" s="71"/>
      <c r="CT444" s="71"/>
      <c r="CU444" s="71"/>
      <c r="CV444" s="71"/>
      <c r="CW444" s="71"/>
      <c r="CX444" s="71"/>
      <c r="CY444" s="71"/>
      <c r="CZ444" s="71"/>
      <c r="DA444" s="71"/>
      <c r="DB444" s="71"/>
      <c r="DC444" s="71"/>
      <c r="DD444" s="71"/>
      <c r="DE444" s="71"/>
      <c r="DF444" s="71"/>
      <c r="DG444" s="71"/>
      <c r="DH444" s="71"/>
      <c r="DI444" s="71"/>
      <c r="DJ444" s="71"/>
      <c r="DK444" s="71"/>
      <c r="DL444" s="71"/>
      <c r="DM444" s="71"/>
      <c r="DN444" s="71"/>
      <c r="DO444" s="71"/>
      <c r="DP444" s="71"/>
      <c r="DQ444" s="71"/>
      <c r="DR444" s="71"/>
      <c r="DS444" s="71"/>
      <c r="DT444" s="71"/>
      <c r="DU444" s="71"/>
      <c r="DV444" s="71"/>
      <c r="DW444" s="71"/>
      <c r="DX444" s="71"/>
      <c r="DY444" s="71"/>
      <c r="DZ444" s="71"/>
      <c r="EA444" s="71"/>
      <c r="EB444" s="71"/>
      <c r="EC444" s="71"/>
      <c r="ED444" s="71"/>
      <c r="EE444" s="71"/>
      <c r="EF444" s="71"/>
      <c r="EG444" s="71"/>
      <c r="EH444" s="71"/>
      <c r="EI444" s="71"/>
      <c r="EJ444" s="71"/>
      <c r="EK444" s="71"/>
      <c r="EL444" s="71"/>
      <c r="EM444" s="71"/>
      <c r="EN444" s="71"/>
      <c r="EO444" s="71"/>
      <c r="EP444" s="71"/>
      <c r="EQ444" s="71"/>
      <c r="ER444" s="71"/>
      <c r="ES444" s="71"/>
      <c r="ET444" s="71"/>
      <c r="EU444" s="71"/>
    </row>
    <row r="445" spans="1:151" s="57" customFormat="1" ht="13.15" customHeight="1">
      <c r="A445" s="69"/>
      <c r="C445" s="109"/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71"/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  <c r="BV445" s="71"/>
      <c r="BW445" s="71"/>
      <c r="BX445" s="71"/>
      <c r="BY445" s="71"/>
      <c r="BZ445" s="71"/>
      <c r="CA445" s="71"/>
      <c r="CB445" s="71"/>
      <c r="CC445" s="71"/>
      <c r="CD445" s="71"/>
      <c r="CE445" s="71"/>
      <c r="CF445" s="71"/>
      <c r="CG445" s="71"/>
      <c r="CH445" s="71"/>
      <c r="CI445" s="71"/>
      <c r="CJ445" s="71"/>
      <c r="CK445" s="71"/>
      <c r="CL445" s="71"/>
      <c r="CM445" s="71"/>
      <c r="CN445" s="71"/>
      <c r="CO445" s="71"/>
      <c r="CP445" s="71"/>
      <c r="CQ445" s="71"/>
      <c r="CR445" s="71"/>
      <c r="CS445" s="71"/>
      <c r="CT445" s="71"/>
      <c r="CU445" s="71"/>
      <c r="CV445" s="71"/>
      <c r="CW445" s="71"/>
      <c r="CX445" s="71"/>
      <c r="CY445" s="71"/>
      <c r="CZ445" s="71"/>
      <c r="DA445" s="71"/>
      <c r="DB445" s="71"/>
      <c r="DC445" s="71"/>
      <c r="DD445" s="71"/>
      <c r="DE445" s="71"/>
      <c r="DF445" s="71"/>
      <c r="DG445" s="71"/>
      <c r="DH445" s="71"/>
      <c r="DI445" s="71"/>
      <c r="DJ445" s="71"/>
      <c r="DK445" s="71"/>
      <c r="DL445" s="71"/>
      <c r="DM445" s="71"/>
      <c r="DN445" s="71"/>
      <c r="DO445" s="71"/>
      <c r="DP445" s="71"/>
      <c r="DQ445" s="71"/>
      <c r="DR445" s="71"/>
      <c r="DS445" s="71"/>
      <c r="DT445" s="71"/>
      <c r="DU445" s="71"/>
      <c r="DV445" s="71"/>
      <c r="DW445" s="71"/>
      <c r="DX445" s="71"/>
      <c r="DY445" s="71"/>
      <c r="DZ445" s="71"/>
      <c r="EA445" s="71"/>
      <c r="EB445" s="71"/>
      <c r="EC445" s="71"/>
      <c r="ED445" s="71"/>
      <c r="EE445" s="71"/>
      <c r="EF445" s="71"/>
      <c r="EG445" s="71"/>
      <c r="EH445" s="71"/>
      <c r="EI445" s="71"/>
      <c r="EJ445" s="71"/>
      <c r="EK445" s="71"/>
      <c r="EL445" s="71"/>
      <c r="EM445" s="71"/>
      <c r="EN445" s="71"/>
      <c r="EO445" s="71"/>
      <c r="EP445" s="71"/>
      <c r="EQ445" s="71"/>
      <c r="ER445" s="71"/>
      <c r="ES445" s="71"/>
      <c r="ET445" s="71"/>
      <c r="EU445" s="71"/>
    </row>
    <row r="446" spans="1:151" s="57" customFormat="1" ht="13.15" customHeight="1">
      <c r="A446" s="69"/>
      <c r="C446" s="109"/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/>
      <c r="BF446" s="71"/>
      <c r="BG446" s="71"/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  <c r="BV446" s="71"/>
      <c r="BW446" s="71"/>
      <c r="BX446" s="71"/>
      <c r="BY446" s="71"/>
      <c r="BZ446" s="71"/>
      <c r="CA446" s="71"/>
      <c r="CB446" s="71"/>
      <c r="CC446" s="71"/>
      <c r="CD446" s="71"/>
      <c r="CE446" s="71"/>
      <c r="CF446" s="71"/>
      <c r="CG446" s="71"/>
      <c r="CH446" s="71"/>
      <c r="CI446" s="71"/>
      <c r="CJ446" s="71"/>
      <c r="CK446" s="71"/>
      <c r="CL446" s="71"/>
      <c r="CM446" s="71"/>
      <c r="CN446" s="71"/>
      <c r="CO446" s="71"/>
      <c r="CP446" s="71"/>
      <c r="CQ446" s="71"/>
      <c r="CR446" s="71"/>
      <c r="CS446" s="71"/>
      <c r="CT446" s="71"/>
      <c r="CU446" s="71"/>
      <c r="CV446" s="71"/>
      <c r="CW446" s="71"/>
      <c r="CX446" s="71"/>
      <c r="CY446" s="71"/>
      <c r="CZ446" s="71"/>
      <c r="DA446" s="71"/>
      <c r="DB446" s="71"/>
      <c r="DC446" s="71"/>
      <c r="DD446" s="71"/>
      <c r="DE446" s="71"/>
      <c r="DF446" s="71"/>
      <c r="DG446" s="71"/>
      <c r="DH446" s="71"/>
      <c r="DI446" s="71"/>
      <c r="DJ446" s="71"/>
      <c r="DK446" s="71"/>
      <c r="DL446" s="71"/>
      <c r="DM446" s="71"/>
      <c r="DN446" s="71"/>
      <c r="DO446" s="71"/>
      <c r="DP446" s="71"/>
      <c r="DQ446" s="71"/>
      <c r="DR446" s="71"/>
      <c r="DS446" s="71"/>
      <c r="DT446" s="71"/>
      <c r="DU446" s="71"/>
      <c r="DV446" s="71"/>
      <c r="DW446" s="71"/>
      <c r="DX446" s="71"/>
      <c r="DY446" s="71"/>
      <c r="DZ446" s="71"/>
      <c r="EA446" s="71"/>
      <c r="EB446" s="71"/>
      <c r="EC446" s="71"/>
      <c r="ED446" s="71"/>
      <c r="EE446" s="71"/>
      <c r="EF446" s="71"/>
      <c r="EG446" s="71"/>
      <c r="EH446" s="71"/>
      <c r="EI446" s="71"/>
      <c r="EJ446" s="71"/>
      <c r="EK446" s="71"/>
      <c r="EL446" s="71"/>
      <c r="EM446" s="71"/>
      <c r="EN446" s="71"/>
      <c r="EO446" s="71"/>
      <c r="EP446" s="71"/>
      <c r="EQ446" s="71"/>
      <c r="ER446" s="71"/>
      <c r="ES446" s="71"/>
      <c r="ET446" s="71"/>
      <c r="EU446" s="71"/>
    </row>
    <row r="447" spans="1:151" s="57" customFormat="1" ht="13.15" customHeight="1">
      <c r="A447" s="69"/>
      <c r="C447" s="109"/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/>
      <c r="BF447" s="71"/>
      <c r="BG447" s="71"/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  <c r="BV447" s="71"/>
      <c r="BW447" s="71"/>
      <c r="BX447" s="71"/>
      <c r="BY447" s="71"/>
      <c r="BZ447" s="71"/>
      <c r="CA447" s="71"/>
      <c r="CB447" s="71"/>
      <c r="CC447" s="71"/>
      <c r="CD447" s="71"/>
      <c r="CE447" s="71"/>
      <c r="CF447" s="71"/>
      <c r="CG447" s="71"/>
      <c r="CH447" s="71"/>
      <c r="CI447" s="71"/>
      <c r="CJ447" s="71"/>
      <c r="CK447" s="71"/>
      <c r="CL447" s="71"/>
      <c r="CM447" s="71"/>
      <c r="CN447" s="71"/>
      <c r="CO447" s="71"/>
      <c r="CP447" s="71"/>
      <c r="CQ447" s="71"/>
      <c r="CR447" s="71"/>
      <c r="CS447" s="71"/>
      <c r="CT447" s="71"/>
      <c r="CU447" s="71"/>
      <c r="CV447" s="71"/>
      <c r="CW447" s="71"/>
      <c r="CX447" s="71"/>
      <c r="CY447" s="71"/>
      <c r="CZ447" s="71"/>
      <c r="DA447" s="71"/>
      <c r="DB447" s="71"/>
      <c r="DC447" s="71"/>
      <c r="DD447" s="71"/>
      <c r="DE447" s="71"/>
      <c r="DF447" s="71"/>
      <c r="DG447" s="71"/>
      <c r="DH447" s="71"/>
      <c r="DI447" s="71"/>
      <c r="DJ447" s="71"/>
      <c r="DK447" s="71"/>
      <c r="DL447" s="71"/>
      <c r="DM447" s="71"/>
      <c r="DN447" s="71"/>
      <c r="DO447" s="71"/>
      <c r="DP447" s="71"/>
      <c r="DQ447" s="71"/>
      <c r="DR447" s="71"/>
      <c r="DS447" s="71"/>
      <c r="DT447" s="71"/>
      <c r="DU447" s="71"/>
      <c r="DV447" s="71"/>
      <c r="DW447" s="71"/>
      <c r="DX447" s="71"/>
      <c r="DY447" s="71"/>
      <c r="DZ447" s="71"/>
      <c r="EA447" s="71"/>
      <c r="EB447" s="71"/>
      <c r="EC447" s="71"/>
      <c r="ED447" s="71"/>
      <c r="EE447" s="71"/>
      <c r="EF447" s="71"/>
      <c r="EG447" s="71"/>
      <c r="EH447" s="71"/>
      <c r="EI447" s="71"/>
      <c r="EJ447" s="71"/>
      <c r="EK447" s="71"/>
      <c r="EL447" s="71"/>
      <c r="EM447" s="71"/>
      <c r="EN447" s="71"/>
      <c r="EO447" s="71"/>
      <c r="EP447" s="71"/>
      <c r="EQ447" s="71"/>
      <c r="ER447" s="71"/>
      <c r="ES447" s="71"/>
      <c r="ET447" s="71"/>
      <c r="EU447" s="71"/>
    </row>
    <row r="448" spans="1:151" s="57" customFormat="1" ht="13.15" customHeight="1">
      <c r="A448" s="69"/>
      <c r="C448" s="109"/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/>
      <c r="BF448" s="71"/>
      <c r="BG448" s="71"/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  <c r="BV448" s="71"/>
      <c r="BW448" s="71"/>
      <c r="BX448" s="71"/>
      <c r="BY448" s="71"/>
      <c r="BZ448" s="71"/>
      <c r="CA448" s="71"/>
      <c r="CB448" s="71"/>
      <c r="CC448" s="71"/>
      <c r="CD448" s="71"/>
      <c r="CE448" s="71"/>
      <c r="CF448" s="71"/>
      <c r="CG448" s="71"/>
      <c r="CH448" s="71"/>
      <c r="CI448" s="71"/>
      <c r="CJ448" s="71"/>
      <c r="CK448" s="71"/>
      <c r="CL448" s="71"/>
      <c r="CM448" s="71"/>
      <c r="CN448" s="71"/>
      <c r="CO448" s="71"/>
      <c r="CP448" s="71"/>
      <c r="CQ448" s="71"/>
      <c r="CR448" s="71"/>
      <c r="CS448" s="71"/>
      <c r="CT448" s="71"/>
      <c r="CU448" s="71"/>
      <c r="CV448" s="71"/>
      <c r="CW448" s="71"/>
      <c r="CX448" s="71"/>
      <c r="CY448" s="71"/>
      <c r="CZ448" s="71"/>
      <c r="DA448" s="71"/>
      <c r="DB448" s="71"/>
      <c r="DC448" s="71"/>
      <c r="DD448" s="71"/>
      <c r="DE448" s="71"/>
      <c r="DF448" s="71"/>
      <c r="DG448" s="71"/>
      <c r="DH448" s="71"/>
      <c r="DI448" s="71"/>
      <c r="DJ448" s="71"/>
      <c r="DK448" s="71"/>
      <c r="DL448" s="71"/>
      <c r="DM448" s="71"/>
      <c r="DN448" s="71"/>
      <c r="DO448" s="71"/>
      <c r="DP448" s="71"/>
      <c r="DQ448" s="71"/>
      <c r="DR448" s="71"/>
      <c r="DS448" s="71"/>
      <c r="DT448" s="71"/>
      <c r="DU448" s="71"/>
      <c r="DV448" s="71"/>
      <c r="DW448" s="71"/>
      <c r="DX448" s="71"/>
      <c r="DY448" s="71"/>
      <c r="DZ448" s="71"/>
      <c r="EA448" s="71"/>
      <c r="EB448" s="71"/>
      <c r="EC448" s="71"/>
      <c r="ED448" s="71"/>
      <c r="EE448" s="71"/>
      <c r="EF448" s="71"/>
      <c r="EG448" s="71"/>
      <c r="EH448" s="71"/>
      <c r="EI448" s="71"/>
      <c r="EJ448" s="71"/>
      <c r="EK448" s="71"/>
      <c r="EL448" s="71"/>
      <c r="EM448" s="71"/>
      <c r="EN448" s="71"/>
      <c r="EO448" s="71"/>
      <c r="EP448" s="71"/>
      <c r="EQ448" s="71"/>
      <c r="ER448" s="71"/>
      <c r="ES448" s="71"/>
      <c r="ET448" s="71"/>
      <c r="EU448" s="71"/>
    </row>
    <row r="449" spans="1:151" s="57" customFormat="1" ht="13.15" customHeight="1">
      <c r="A449" s="69"/>
      <c r="C449" s="109"/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/>
      <c r="BF449" s="71"/>
      <c r="BG449" s="71"/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  <c r="BV449" s="71"/>
      <c r="BW449" s="71"/>
      <c r="BX449" s="71"/>
      <c r="BY449" s="71"/>
      <c r="BZ449" s="71"/>
      <c r="CA449" s="71"/>
      <c r="CB449" s="71"/>
      <c r="CC449" s="71"/>
      <c r="CD449" s="71"/>
      <c r="CE449" s="71"/>
      <c r="CF449" s="71"/>
      <c r="CG449" s="71"/>
      <c r="CH449" s="71"/>
      <c r="CI449" s="71"/>
      <c r="CJ449" s="71"/>
      <c r="CK449" s="71"/>
      <c r="CL449" s="71"/>
      <c r="CM449" s="71"/>
      <c r="CN449" s="71"/>
      <c r="CO449" s="71"/>
      <c r="CP449" s="71"/>
      <c r="CQ449" s="71"/>
      <c r="CR449" s="71"/>
      <c r="CS449" s="71"/>
      <c r="CT449" s="71"/>
      <c r="CU449" s="71"/>
      <c r="CV449" s="71"/>
      <c r="CW449" s="71"/>
      <c r="CX449" s="71"/>
      <c r="CY449" s="71"/>
      <c r="CZ449" s="71"/>
      <c r="DA449" s="71"/>
      <c r="DB449" s="71"/>
      <c r="DC449" s="71"/>
      <c r="DD449" s="71"/>
      <c r="DE449" s="71"/>
      <c r="DF449" s="71"/>
      <c r="DG449" s="71"/>
      <c r="DH449" s="71"/>
      <c r="DI449" s="71"/>
      <c r="DJ449" s="71"/>
      <c r="DK449" s="71"/>
      <c r="DL449" s="71"/>
      <c r="DM449" s="71"/>
      <c r="DN449" s="71"/>
      <c r="DO449" s="71"/>
      <c r="DP449" s="71"/>
      <c r="DQ449" s="71"/>
      <c r="DR449" s="71"/>
      <c r="DS449" s="71"/>
      <c r="DT449" s="71"/>
      <c r="DU449" s="71"/>
      <c r="DV449" s="71"/>
      <c r="DW449" s="71"/>
      <c r="DX449" s="71"/>
      <c r="DY449" s="71"/>
      <c r="DZ449" s="71"/>
      <c r="EA449" s="71"/>
      <c r="EB449" s="71"/>
      <c r="EC449" s="71"/>
      <c r="ED449" s="71"/>
      <c r="EE449" s="71"/>
      <c r="EF449" s="71"/>
      <c r="EG449" s="71"/>
      <c r="EH449" s="71"/>
      <c r="EI449" s="71"/>
      <c r="EJ449" s="71"/>
      <c r="EK449" s="71"/>
      <c r="EL449" s="71"/>
      <c r="EM449" s="71"/>
      <c r="EN449" s="71"/>
      <c r="EO449" s="71"/>
      <c r="EP449" s="71"/>
      <c r="EQ449" s="71"/>
      <c r="ER449" s="71"/>
      <c r="ES449" s="71"/>
      <c r="ET449" s="71"/>
      <c r="EU449" s="71"/>
    </row>
    <row r="450" spans="1:151" s="57" customFormat="1" ht="13.15" customHeight="1">
      <c r="A450" s="69"/>
      <c r="C450" s="109"/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/>
      <c r="BF450" s="71"/>
      <c r="BG450" s="71"/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  <c r="BV450" s="71"/>
      <c r="BW450" s="71"/>
      <c r="BX450" s="71"/>
      <c r="BY450" s="71"/>
      <c r="BZ450" s="71"/>
      <c r="CA450" s="71"/>
      <c r="CB450" s="71"/>
      <c r="CC450" s="71"/>
      <c r="CD450" s="71"/>
      <c r="CE450" s="71"/>
      <c r="CF450" s="71"/>
      <c r="CG450" s="71"/>
      <c r="CH450" s="71"/>
      <c r="CI450" s="71"/>
      <c r="CJ450" s="71"/>
      <c r="CK450" s="71"/>
      <c r="CL450" s="71"/>
      <c r="CM450" s="71"/>
      <c r="CN450" s="71"/>
      <c r="CO450" s="71"/>
      <c r="CP450" s="71"/>
      <c r="CQ450" s="71"/>
      <c r="CR450" s="71"/>
      <c r="CS450" s="71"/>
      <c r="CT450" s="71"/>
      <c r="CU450" s="71"/>
      <c r="CV450" s="71"/>
      <c r="CW450" s="71"/>
      <c r="CX450" s="71"/>
      <c r="CY450" s="71"/>
      <c r="CZ450" s="71"/>
      <c r="DA450" s="71"/>
      <c r="DB450" s="71"/>
      <c r="DC450" s="71"/>
      <c r="DD450" s="71"/>
      <c r="DE450" s="71"/>
      <c r="DF450" s="71"/>
      <c r="DG450" s="71"/>
      <c r="DH450" s="71"/>
      <c r="DI450" s="71"/>
      <c r="DJ450" s="71"/>
      <c r="DK450" s="71"/>
      <c r="DL450" s="71"/>
      <c r="DM450" s="71"/>
      <c r="DN450" s="71"/>
      <c r="DO450" s="71"/>
      <c r="DP450" s="71"/>
      <c r="DQ450" s="71"/>
      <c r="DR450" s="71"/>
      <c r="DS450" s="71"/>
      <c r="DT450" s="71"/>
      <c r="DU450" s="71"/>
      <c r="DV450" s="71"/>
      <c r="DW450" s="71"/>
      <c r="DX450" s="71"/>
      <c r="DY450" s="71"/>
      <c r="DZ450" s="71"/>
      <c r="EA450" s="71"/>
      <c r="EB450" s="71"/>
      <c r="EC450" s="71"/>
      <c r="ED450" s="71"/>
      <c r="EE450" s="71"/>
      <c r="EF450" s="71"/>
      <c r="EG450" s="71"/>
      <c r="EH450" s="71"/>
      <c r="EI450" s="71"/>
      <c r="EJ450" s="71"/>
      <c r="EK450" s="71"/>
      <c r="EL450" s="71"/>
      <c r="EM450" s="71"/>
      <c r="EN450" s="71"/>
      <c r="EO450" s="71"/>
      <c r="EP450" s="71"/>
      <c r="EQ450" s="71"/>
      <c r="ER450" s="71"/>
      <c r="ES450" s="71"/>
      <c r="ET450" s="71"/>
      <c r="EU450" s="71"/>
    </row>
    <row r="451" spans="1:151" s="57" customFormat="1" ht="13.15" customHeight="1">
      <c r="A451" s="69"/>
      <c r="C451" s="109"/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/>
      <c r="BF451" s="71"/>
      <c r="BG451" s="71"/>
      <c r="BH451" s="71"/>
      <c r="BI451" s="71"/>
      <c r="BJ451" s="71"/>
      <c r="BK451" s="71"/>
      <c r="BL451" s="71"/>
      <c r="BM451" s="71"/>
      <c r="BN451" s="71"/>
      <c r="BO451" s="71"/>
      <c r="BP451" s="71"/>
      <c r="BQ451" s="71"/>
      <c r="BR451" s="71"/>
      <c r="BS451" s="71"/>
      <c r="BT451" s="71"/>
      <c r="BU451" s="71"/>
      <c r="BV451" s="71"/>
      <c r="BW451" s="71"/>
      <c r="BX451" s="71"/>
      <c r="BY451" s="71"/>
      <c r="BZ451" s="71"/>
      <c r="CA451" s="71"/>
      <c r="CB451" s="71"/>
      <c r="CC451" s="71"/>
      <c r="CD451" s="71"/>
      <c r="CE451" s="71"/>
      <c r="CF451" s="71"/>
      <c r="CG451" s="71"/>
      <c r="CH451" s="71"/>
      <c r="CI451" s="71"/>
      <c r="CJ451" s="71"/>
      <c r="CK451" s="71"/>
      <c r="CL451" s="71"/>
      <c r="CM451" s="71"/>
      <c r="CN451" s="71"/>
      <c r="CO451" s="71"/>
      <c r="CP451" s="71"/>
      <c r="CQ451" s="71"/>
      <c r="CR451" s="71"/>
      <c r="CS451" s="71"/>
      <c r="CT451" s="71"/>
      <c r="CU451" s="71"/>
      <c r="CV451" s="71"/>
      <c r="CW451" s="71"/>
      <c r="CX451" s="71"/>
      <c r="CY451" s="71"/>
      <c r="CZ451" s="71"/>
      <c r="DA451" s="71"/>
      <c r="DB451" s="71"/>
      <c r="DC451" s="71"/>
      <c r="DD451" s="71"/>
      <c r="DE451" s="71"/>
      <c r="DF451" s="71"/>
      <c r="DG451" s="71"/>
      <c r="DH451" s="71"/>
      <c r="DI451" s="71"/>
      <c r="DJ451" s="71"/>
      <c r="DK451" s="71"/>
      <c r="DL451" s="71"/>
      <c r="DM451" s="71"/>
      <c r="DN451" s="71"/>
      <c r="DO451" s="71"/>
      <c r="DP451" s="71"/>
      <c r="DQ451" s="71"/>
      <c r="DR451" s="71"/>
      <c r="DS451" s="71"/>
      <c r="DT451" s="71"/>
      <c r="DU451" s="71"/>
      <c r="DV451" s="71"/>
      <c r="DW451" s="71"/>
      <c r="DX451" s="71"/>
      <c r="DY451" s="71"/>
      <c r="DZ451" s="71"/>
      <c r="EA451" s="71"/>
      <c r="EB451" s="71"/>
      <c r="EC451" s="71"/>
      <c r="ED451" s="71"/>
      <c r="EE451" s="71"/>
      <c r="EF451" s="71"/>
      <c r="EG451" s="71"/>
      <c r="EH451" s="71"/>
      <c r="EI451" s="71"/>
      <c r="EJ451" s="71"/>
      <c r="EK451" s="71"/>
      <c r="EL451" s="71"/>
      <c r="EM451" s="71"/>
      <c r="EN451" s="71"/>
      <c r="EO451" s="71"/>
      <c r="EP451" s="71"/>
      <c r="EQ451" s="71"/>
      <c r="ER451" s="71"/>
      <c r="ES451" s="71"/>
      <c r="ET451" s="71"/>
      <c r="EU451" s="71"/>
    </row>
    <row r="452" spans="1:151" s="57" customFormat="1" ht="13.15" customHeight="1">
      <c r="A452" s="69"/>
      <c r="C452" s="109"/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/>
      <c r="BF452" s="71"/>
      <c r="BG452" s="71"/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  <c r="BV452" s="71"/>
      <c r="BW452" s="71"/>
      <c r="BX452" s="71"/>
      <c r="BY452" s="71"/>
      <c r="BZ452" s="71"/>
      <c r="CA452" s="71"/>
      <c r="CB452" s="71"/>
      <c r="CC452" s="71"/>
      <c r="CD452" s="71"/>
      <c r="CE452" s="71"/>
      <c r="CF452" s="71"/>
      <c r="CG452" s="71"/>
      <c r="CH452" s="71"/>
      <c r="CI452" s="71"/>
      <c r="CJ452" s="71"/>
      <c r="CK452" s="71"/>
      <c r="CL452" s="71"/>
      <c r="CM452" s="71"/>
      <c r="CN452" s="71"/>
      <c r="CO452" s="71"/>
      <c r="CP452" s="71"/>
      <c r="CQ452" s="71"/>
      <c r="CR452" s="71"/>
      <c r="CS452" s="71"/>
      <c r="CT452" s="71"/>
      <c r="CU452" s="71"/>
      <c r="CV452" s="71"/>
      <c r="CW452" s="71"/>
      <c r="CX452" s="71"/>
      <c r="CY452" s="71"/>
      <c r="CZ452" s="71"/>
      <c r="DA452" s="71"/>
      <c r="DB452" s="71"/>
      <c r="DC452" s="71"/>
      <c r="DD452" s="71"/>
      <c r="DE452" s="71"/>
      <c r="DF452" s="71"/>
      <c r="DG452" s="71"/>
      <c r="DH452" s="71"/>
      <c r="DI452" s="71"/>
      <c r="DJ452" s="71"/>
      <c r="DK452" s="71"/>
      <c r="DL452" s="71"/>
      <c r="DM452" s="71"/>
      <c r="DN452" s="71"/>
      <c r="DO452" s="71"/>
      <c r="DP452" s="71"/>
      <c r="DQ452" s="71"/>
      <c r="DR452" s="71"/>
      <c r="DS452" s="71"/>
      <c r="DT452" s="71"/>
      <c r="DU452" s="71"/>
      <c r="DV452" s="71"/>
      <c r="DW452" s="71"/>
      <c r="DX452" s="71"/>
      <c r="DY452" s="71"/>
      <c r="DZ452" s="71"/>
      <c r="EA452" s="71"/>
      <c r="EB452" s="71"/>
      <c r="EC452" s="71"/>
      <c r="ED452" s="71"/>
      <c r="EE452" s="71"/>
      <c r="EF452" s="71"/>
      <c r="EG452" s="71"/>
      <c r="EH452" s="71"/>
      <c r="EI452" s="71"/>
      <c r="EJ452" s="71"/>
      <c r="EK452" s="71"/>
      <c r="EL452" s="71"/>
      <c r="EM452" s="71"/>
      <c r="EN452" s="71"/>
      <c r="EO452" s="71"/>
      <c r="EP452" s="71"/>
      <c r="EQ452" s="71"/>
      <c r="ER452" s="71"/>
      <c r="ES452" s="71"/>
      <c r="ET452" s="71"/>
      <c r="EU452" s="71"/>
    </row>
    <row r="453" spans="1:151" s="57" customFormat="1" ht="13.15" customHeight="1">
      <c r="A453" s="69"/>
      <c r="C453" s="109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/>
      <c r="BE453" s="71"/>
      <c r="BF453" s="71"/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  <c r="BV453" s="71"/>
      <c r="BW453" s="71"/>
      <c r="BX453" s="71"/>
      <c r="BY453" s="71"/>
      <c r="BZ453" s="71"/>
      <c r="CA453" s="71"/>
      <c r="CB453" s="71"/>
      <c r="CC453" s="71"/>
      <c r="CD453" s="71"/>
      <c r="CE453" s="71"/>
      <c r="CF453" s="71"/>
      <c r="CG453" s="71"/>
      <c r="CH453" s="71"/>
      <c r="CI453" s="71"/>
      <c r="CJ453" s="71"/>
      <c r="CK453" s="71"/>
      <c r="CL453" s="71"/>
      <c r="CM453" s="71"/>
      <c r="CN453" s="71"/>
      <c r="CO453" s="71"/>
      <c r="CP453" s="71"/>
      <c r="CQ453" s="71"/>
      <c r="CR453" s="71"/>
      <c r="CS453" s="71"/>
      <c r="CT453" s="71"/>
      <c r="CU453" s="71"/>
      <c r="CV453" s="71"/>
      <c r="CW453" s="71"/>
      <c r="CX453" s="71"/>
      <c r="CY453" s="71"/>
      <c r="CZ453" s="71"/>
      <c r="DA453" s="71"/>
      <c r="DB453" s="71"/>
      <c r="DC453" s="71"/>
      <c r="DD453" s="71"/>
      <c r="DE453" s="71"/>
      <c r="DF453" s="71"/>
      <c r="DG453" s="71"/>
      <c r="DH453" s="71"/>
      <c r="DI453" s="71"/>
      <c r="DJ453" s="71"/>
      <c r="DK453" s="71"/>
      <c r="DL453" s="71"/>
      <c r="DM453" s="71"/>
      <c r="DN453" s="71"/>
      <c r="DO453" s="71"/>
      <c r="DP453" s="71"/>
      <c r="DQ453" s="71"/>
      <c r="DR453" s="71"/>
      <c r="DS453" s="71"/>
      <c r="DT453" s="71"/>
      <c r="DU453" s="71"/>
      <c r="DV453" s="71"/>
      <c r="DW453" s="71"/>
      <c r="DX453" s="71"/>
      <c r="DY453" s="71"/>
      <c r="DZ453" s="71"/>
      <c r="EA453" s="71"/>
      <c r="EB453" s="71"/>
      <c r="EC453" s="71"/>
      <c r="ED453" s="71"/>
      <c r="EE453" s="71"/>
      <c r="EF453" s="71"/>
      <c r="EG453" s="71"/>
      <c r="EH453" s="71"/>
      <c r="EI453" s="71"/>
      <c r="EJ453" s="71"/>
      <c r="EK453" s="71"/>
      <c r="EL453" s="71"/>
      <c r="EM453" s="71"/>
      <c r="EN453" s="71"/>
      <c r="EO453" s="71"/>
      <c r="EP453" s="71"/>
      <c r="EQ453" s="71"/>
      <c r="ER453" s="71"/>
      <c r="ES453" s="71"/>
      <c r="ET453" s="71"/>
      <c r="EU453" s="71"/>
    </row>
    <row r="454" spans="1:151" s="57" customFormat="1" ht="13.15" customHeight="1">
      <c r="A454" s="69"/>
      <c r="C454" s="109"/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/>
      <c r="BE454" s="71"/>
      <c r="BF454" s="71"/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  <c r="BV454" s="71"/>
      <c r="BW454" s="71"/>
      <c r="BX454" s="71"/>
      <c r="BY454" s="71"/>
      <c r="BZ454" s="71"/>
      <c r="CA454" s="71"/>
      <c r="CB454" s="71"/>
      <c r="CC454" s="71"/>
      <c r="CD454" s="71"/>
      <c r="CE454" s="71"/>
      <c r="CF454" s="71"/>
      <c r="CG454" s="71"/>
      <c r="CH454" s="71"/>
      <c r="CI454" s="71"/>
      <c r="CJ454" s="71"/>
      <c r="CK454" s="71"/>
      <c r="CL454" s="71"/>
      <c r="CM454" s="71"/>
      <c r="CN454" s="71"/>
      <c r="CO454" s="71"/>
      <c r="CP454" s="71"/>
      <c r="CQ454" s="71"/>
      <c r="CR454" s="71"/>
      <c r="CS454" s="71"/>
      <c r="CT454" s="71"/>
      <c r="CU454" s="71"/>
      <c r="CV454" s="71"/>
      <c r="CW454" s="71"/>
      <c r="CX454" s="71"/>
      <c r="CY454" s="71"/>
      <c r="CZ454" s="71"/>
      <c r="DA454" s="71"/>
      <c r="DB454" s="71"/>
      <c r="DC454" s="71"/>
      <c r="DD454" s="71"/>
      <c r="DE454" s="71"/>
      <c r="DF454" s="71"/>
      <c r="DG454" s="71"/>
      <c r="DH454" s="71"/>
      <c r="DI454" s="71"/>
      <c r="DJ454" s="71"/>
      <c r="DK454" s="71"/>
      <c r="DL454" s="71"/>
      <c r="DM454" s="71"/>
      <c r="DN454" s="71"/>
      <c r="DO454" s="71"/>
      <c r="DP454" s="71"/>
      <c r="DQ454" s="71"/>
      <c r="DR454" s="71"/>
      <c r="DS454" s="71"/>
      <c r="DT454" s="71"/>
      <c r="DU454" s="71"/>
      <c r="DV454" s="71"/>
      <c r="DW454" s="71"/>
      <c r="DX454" s="71"/>
      <c r="DY454" s="71"/>
      <c r="DZ454" s="71"/>
      <c r="EA454" s="71"/>
      <c r="EB454" s="71"/>
      <c r="EC454" s="71"/>
      <c r="ED454" s="71"/>
      <c r="EE454" s="71"/>
      <c r="EF454" s="71"/>
      <c r="EG454" s="71"/>
      <c r="EH454" s="71"/>
      <c r="EI454" s="71"/>
      <c r="EJ454" s="71"/>
      <c r="EK454" s="71"/>
      <c r="EL454" s="71"/>
      <c r="EM454" s="71"/>
      <c r="EN454" s="71"/>
      <c r="EO454" s="71"/>
      <c r="EP454" s="71"/>
      <c r="EQ454" s="71"/>
      <c r="ER454" s="71"/>
      <c r="ES454" s="71"/>
      <c r="ET454" s="71"/>
      <c r="EU454" s="71"/>
    </row>
    <row r="455" spans="1:151" s="57" customFormat="1" ht="13.15" customHeight="1">
      <c r="A455" s="69"/>
      <c r="C455" s="109"/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/>
      <c r="BE455" s="71"/>
      <c r="BF455" s="71"/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  <c r="BV455" s="71"/>
      <c r="BW455" s="71"/>
      <c r="BX455" s="71"/>
      <c r="BY455" s="71"/>
      <c r="BZ455" s="71"/>
      <c r="CA455" s="71"/>
      <c r="CB455" s="71"/>
      <c r="CC455" s="71"/>
      <c r="CD455" s="71"/>
      <c r="CE455" s="71"/>
      <c r="CF455" s="71"/>
      <c r="CG455" s="71"/>
      <c r="CH455" s="71"/>
      <c r="CI455" s="71"/>
      <c r="CJ455" s="71"/>
      <c r="CK455" s="71"/>
      <c r="CL455" s="71"/>
      <c r="CM455" s="71"/>
      <c r="CN455" s="71"/>
      <c r="CO455" s="71"/>
      <c r="CP455" s="71"/>
      <c r="CQ455" s="71"/>
      <c r="CR455" s="71"/>
      <c r="CS455" s="71"/>
      <c r="CT455" s="71"/>
      <c r="CU455" s="71"/>
      <c r="CV455" s="71"/>
      <c r="CW455" s="71"/>
      <c r="CX455" s="71"/>
      <c r="CY455" s="71"/>
      <c r="CZ455" s="71"/>
      <c r="DA455" s="71"/>
      <c r="DB455" s="71"/>
      <c r="DC455" s="71"/>
      <c r="DD455" s="71"/>
      <c r="DE455" s="71"/>
      <c r="DF455" s="71"/>
      <c r="DG455" s="71"/>
      <c r="DH455" s="71"/>
      <c r="DI455" s="71"/>
      <c r="DJ455" s="71"/>
      <c r="DK455" s="71"/>
      <c r="DL455" s="71"/>
      <c r="DM455" s="71"/>
      <c r="DN455" s="71"/>
      <c r="DO455" s="71"/>
      <c r="DP455" s="71"/>
      <c r="DQ455" s="71"/>
      <c r="DR455" s="71"/>
      <c r="DS455" s="71"/>
      <c r="DT455" s="71"/>
      <c r="DU455" s="71"/>
      <c r="DV455" s="71"/>
      <c r="DW455" s="71"/>
      <c r="DX455" s="71"/>
      <c r="DY455" s="71"/>
      <c r="DZ455" s="71"/>
      <c r="EA455" s="71"/>
      <c r="EB455" s="71"/>
      <c r="EC455" s="71"/>
      <c r="ED455" s="71"/>
      <c r="EE455" s="71"/>
      <c r="EF455" s="71"/>
      <c r="EG455" s="71"/>
      <c r="EH455" s="71"/>
      <c r="EI455" s="71"/>
      <c r="EJ455" s="71"/>
      <c r="EK455" s="71"/>
      <c r="EL455" s="71"/>
      <c r="EM455" s="71"/>
      <c r="EN455" s="71"/>
      <c r="EO455" s="71"/>
      <c r="EP455" s="71"/>
      <c r="EQ455" s="71"/>
      <c r="ER455" s="71"/>
      <c r="ES455" s="71"/>
      <c r="ET455" s="71"/>
      <c r="EU455" s="71"/>
    </row>
    <row r="456" spans="1:151" s="57" customFormat="1" ht="13.15" customHeight="1">
      <c r="A456" s="69"/>
      <c r="C456" s="109"/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/>
      <c r="BE456" s="71"/>
      <c r="BF456" s="71"/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  <c r="BV456" s="71"/>
      <c r="BW456" s="71"/>
      <c r="BX456" s="71"/>
      <c r="BY456" s="71"/>
      <c r="BZ456" s="71"/>
      <c r="CA456" s="71"/>
      <c r="CB456" s="71"/>
      <c r="CC456" s="71"/>
      <c r="CD456" s="71"/>
      <c r="CE456" s="71"/>
      <c r="CF456" s="71"/>
      <c r="CG456" s="71"/>
      <c r="CH456" s="71"/>
      <c r="CI456" s="71"/>
      <c r="CJ456" s="71"/>
      <c r="CK456" s="71"/>
      <c r="CL456" s="71"/>
      <c r="CM456" s="71"/>
      <c r="CN456" s="71"/>
      <c r="CO456" s="71"/>
      <c r="CP456" s="71"/>
      <c r="CQ456" s="71"/>
      <c r="CR456" s="71"/>
      <c r="CS456" s="71"/>
      <c r="CT456" s="71"/>
      <c r="CU456" s="71"/>
      <c r="CV456" s="71"/>
      <c r="CW456" s="71"/>
      <c r="CX456" s="71"/>
      <c r="CY456" s="71"/>
      <c r="CZ456" s="71"/>
      <c r="DA456" s="71"/>
      <c r="DB456" s="71"/>
      <c r="DC456" s="71"/>
      <c r="DD456" s="71"/>
      <c r="DE456" s="71"/>
      <c r="DF456" s="71"/>
      <c r="DG456" s="71"/>
      <c r="DH456" s="71"/>
      <c r="DI456" s="71"/>
      <c r="DJ456" s="71"/>
      <c r="DK456" s="71"/>
      <c r="DL456" s="71"/>
      <c r="DM456" s="71"/>
      <c r="DN456" s="71"/>
      <c r="DO456" s="71"/>
      <c r="DP456" s="71"/>
      <c r="DQ456" s="71"/>
      <c r="DR456" s="71"/>
      <c r="DS456" s="71"/>
      <c r="DT456" s="71"/>
      <c r="DU456" s="71"/>
      <c r="DV456" s="71"/>
      <c r="DW456" s="71"/>
      <c r="DX456" s="71"/>
      <c r="DY456" s="71"/>
      <c r="DZ456" s="71"/>
      <c r="EA456" s="71"/>
      <c r="EB456" s="71"/>
      <c r="EC456" s="71"/>
      <c r="ED456" s="71"/>
      <c r="EE456" s="71"/>
      <c r="EF456" s="71"/>
      <c r="EG456" s="71"/>
      <c r="EH456" s="71"/>
      <c r="EI456" s="71"/>
      <c r="EJ456" s="71"/>
      <c r="EK456" s="71"/>
      <c r="EL456" s="71"/>
      <c r="EM456" s="71"/>
      <c r="EN456" s="71"/>
      <c r="EO456" s="71"/>
      <c r="EP456" s="71"/>
      <c r="EQ456" s="71"/>
      <c r="ER456" s="71"/>
      <c r="ES456" s="71"/>
      <c r="ET456" s="71"/>
      <c r="EU456" s="71"/>
    </row>
    <row r="457" spans="1:151" s="57" customFormat="1" ht="13.15" customHeight="1">
      <c r="A457" s="69"/>
      <c r="C457" s="109"/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/>
      <c r="BE457" s="71"/>
      <c r="BF457" s="71"/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  <c r="BT457" s="71"/>
      <c r="BU457" s="71"/>
      <c r="BV457" s="71"/>
      <c r="BW457" s="71"/>
      <c r="BX457" s="71"/>
      <c r="BY457" s="71"/>
      <c r="BZ457" s="71"/>
      <c r="CA457" s="71"/>
      <c r="CB457" s="71"/>
      <c r="CC457" s="71"/>
      <c r="CD457" s="71"/>
      <c r="CE457" s="71"/>
      <c r="CF457" s="71"/>
      <c r="CG457" s="71"/>
      <c r="CH457" s="71"/>
      <c r="CI457" s="71"/>
      <c r="CJ457" s="71"/>
      <c r="CK457" s="71"/>
      <c r="CL457" s="71"/>
      <c r="CM457" s="71"/>
      <c r="CN457" s="71"/>
      <c r="CO457" s="71"/>
      <c r="CP457" s="71"/>
      <c r="CQ457" s="71"/>
      <c r="CR457" s="71"/>
      <c r="CS457" s="71"/>
      <c r="CT457" s="71"/>
      <c r="CU457" s="71"/>
      <c r="CV457" s="71"/>
      <c r="CW457" s="71"/>
      <c r="CX457" s="71"/>
      <c r="CY457" s="71"/>
      <c r="CZ457" s="71"/>
      <c r="DA457" s="71"/>
      <c r="DB457" s="71"/>
      <c r="DC457" s="71"/>
      <c r="DD457" s="71"/>
      <c r="DE457" s="71"/>
      <c r="DF457" s="71"/>
      <c r="DG457" s="71"/>
      <c r="DH457" s="71"/>
      <c r="DI457" s="71"/>
      <c r="DJ457" s="71"/>
      <c r="DK457" s="71"/>
      <c r="DL457" s="71"/>
      <c r="DM457" s="71"/>
      <c r="DN457" s="71"/>
      <c r="DO457" s="71"/>
      <c r="DP457" s="71"/>
      <c r="DQ457" s="71"/>
      <c r="DR457" s="71"/>
      <c r="DS457" s="71"/>
      <c r="DT457" s="71"/>
      <c r="DU457" s="71"/>
      <c r="DV457" s="71"/>
      <c r="DW457" s="71"/>
      <c r="DX457" s="71"/>
      <c r="DY457" s="71"/>
      <c r="DZ457" s="71"/>
      <c r="EA457" s="71"/>
      <c r="EB457" s="71"/>
      <c r="EC457" s="71"/>
      <c r="ED457" s="71"/>
      <c r="EE457" s="71"/>
      <c r="EF457" s="71"/>
      <c r="EG457" s="71"/>
      <c r="EH457" s="71"/>
      <c r="EI457" s="71"/>
      <c r="EJ457" s="71"/>
      <c r="EK457" s="71"/>
      <c r="EL457" s="71"/>
      <c r="EM457" s="71"/>
      <c r="EN457" s="71"/>
      <c r="EO457" s="71"/>
      <c r="EP457" s="71"/>
      <c r="EQ457" s="71"/>
      <c r="ER457" s="71"/>
      <c r="ES457" s="71"/>
      <c r="ET457" s="71"/>
      <c r="EU457" s="71"/>
    </row>
    <row r="458" spans="1:151" s="57" customFormat="1" ht="13.15" customHeight="1">
      <c r="A458" s="69"/>
      <c r="C458" s="109"/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/>
      <c r="BE458" s="71"/>
      <c r="BF458" s="71"/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  <c r="BV458" s="71"/>
      <c r="BW458" s="71"/>
      <c r="BX458" s="71"/>
      <c r="BY458" s="71"/>
      <c r="BZ458" s="71"/>
      <c r="CA458" s="71"/>
      <c r="CB458" s="71"/>
      <c r="CC458" s="71"/>
      <c r="CD458" s="71"/>
      <c r="CE458" s="71"/>
      <c r="CF458" s="71"/>
      <c r="CG458" s="71"/>
      <c r="CH458" s="71"/>
      <c r="CI458" s="71"/>
      <c r="CJ458" s="71"/>
      <c r="CK458" s="71"/>
      <c r="CL458" s="71"/>
      <c r="CM458" s="71"/>
      <c r="CN458" s="71"/>
      <c r="CO458" s="71"/>
      <c r="CP458" s="71"/>
      <c r="CQ458" s="71"/>
      <c r="CR458" s="71"/>
      <c r="CS458" s="71"/>
      <c r="CT458" s="71"/>
      <c r="CU458" s="71"/>
      <c r="CV458" s="71"/>
      <c r="CW458" s="71"/>
      <c r="CX458" s="71"/>
      <c r="CY458" s="71"/>
      <c r="CZ458" s="71"/>
      <c r="DA458" s="71"/>
      <c r="DB458" s="71"/>
      <c r="DC458" s="71"/>
      <c r="DD458" s="71"/>
      <c r="DE458" s="71"/>
      <c r="DF458" s="71"/>
      <c r="DG458" s="71"/>
      <c r="DH458" s="71"/>
      <c r="DI458" s="71"/>
      <c r="DJ458" s="71"/>
      <c r="DK458" s="71"/>
      <c r="DL458" s="71"/>
      <c r="DM458" s="71"/>
      <c r="DN458" s="71"/>
      <c r="DO458" s="71"/>
      <c r="DP458" s="71"/>
      <c r="DQ458" s="71"/>
      <c r="DR458" s="71"/>
      <c r="DS458" s="71"/>
      <c r="DT458" s="71"/>
      <c r="DU458" s="71"/>
      <c r="DV458" s="71"/>
      <c r="DW458" s="71"/>
      <c r="DX458" s="71"/>
      <c r="DY458" s="71"/>
      <c r="DZ458" s="71"/>
      <c r="EA458" s="71"/>
      <c r="EB458" s="71"/>
      <c r="EC458" s="71"/>
      <c r="ED458" s="71"/>
      <c r="EE458" s="71"/>
      <c r="EF458" s="71"/>
      <c r="EG458" s="71"/>
      <c r="EH458" s="71"/>
      <c r="EI458" s="71"/>
      <c r="EJ458" s="71"/>
      <c r="EK458" s="71"/>
      <c r="EL458" s="71"/>
      <c r="EM458" s="71"/>
      <c r="EN458" s="71"/>
      <c r="EO458" s="71"/>
      <c r="EP458" s="71"/>
      <c r="EQ458" s="71"/>
      <c r="ER458" s="71"/>
      <c r="ES458" s="71"/>
      <c r="ET458" s="71"/>
      <c r="EU458" s="71"/>
    </row>
    <row r="459" spans="1:151" s="57" customFormat="1" ht="13.15" customHeight="1">
      <c r="A459" s="69"/>
      <c r="C459" s="109"/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/>
      <c r="BE459" s="71"/>
      <c r="BF459" s="71"/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  <c r="BV459" s="71"/>
      <c r="BW459" s="71"/>
      <c r="BX459" s="71"/>
      <c r="BY459" s="71"/>
      <c r="BZ459" s="71"/>
      <c r="CA459" s="71"/>
      <c r="CB459" s="71"/>
      <c r="CC459" s="71"/>
      <c r="CD459" s="71"/>
      <c r="CE459" s="71"/>
      <c r="CF459" s="71"/>
      <c r="CG459" s="71"/>
      <c r="CH459" s="71"/>
      <c r="CI459" s="71"/>
      <c r="CJ459" s="71"/>
      <c r="CK459" s="71"/>
      <c r="CL459" s="71"/>
      <c r="CM459" s="71"/>
      <c r="CN459" s="71"/>
      <c r="CO459" s="71"/>
      <c r="CP459" s="71"/>
      <c r="CQ459" s="71"/>
      <c r="CR459" s="71"/>
      <c r="CS459" s="71"/>
      <c r="CT459" s="71"/>
      <c r="CU459" s="71"/>
      <c r="CV459" s="71"/>
      <c r="CW459" s="71"/>
      <c r="CX459" s="71"/>
      <c r="CY459" s="71"/>
      <c r="CZ459" s="71"/>
      <c r="DA459" s="71"/>
      <c r="DB459" s="71"/>
      <c r="DC459" s="71"/>
      <c r="DD459" s="71"/>
      <c r="DE459" s="71"/>
      <c r="DF459" s="71"/>
      <c r="DG459" s="71"/>
      <c r="DH459" s="71"/>
      <c r="DI459" s="71"/>
      <c r="DJ459" s="71"/>
      <c r="DK459" s="71"/>
      <c r="DL459" s="71"/>
      <c r="DM459" s="71"/>
      <c r="DN459" s="71"/>
      <c r="DO459" s="71"/>
      <c r="DP459" s="71"/>
      <c r="DQ459" s="71"/>
      <c r="DR459" s="71"/>
      <c r="DS459" s="71"/>
      <c r="DT459" s="71"/>
      <c r="DU459" s="71"/>
      <c r="DV459" s="71"/>
      <c r="DW459" s="71"/>
      <c r="DX459" s="71"/>
      <c r="DY459" s="71"/>
      <c r="DZ459" s="71"/>
      <c r="EA459" s="71"/>
      <c r="EB459" s="71"/>
      <c r="EC459" s="71"/>
      <c r="ED459" s="71"/>
      <c r="EE459" s="71"/>
      <c r="EF459" s="71"/>
      <c r="EG459" s="71"/>
      <c r="EH459" s="71"/>
      <c r="EI459" s="71"/>
      <c r="EJ459" s="71"/>
      <c r="EK459" s="71"/>
      <c r="EL459" s="71"/>
      <c r="EM459" s="71"/>
      <c r="EN459" s="71"/>
      <c r="EO459" s="71"/>
      <c r="EP459" s="71"/>
      <c r="EQ459" s="71"/>
      <c r="ER459" s="71"/>
      <c r="ES459" s="71"/>
      <c r="ET459" s="71"/>
      <c r="EU459" s="71"/>
    </row>
    <row r="460" spans="1:151" s="57" customFormat="1" ht="13.15" customHeight="1">
      <c r="A460" s="69"/>
      <c r="C460" s="109"/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/>
      <c r="BE460" s="71"/>
      <c r="BF460" s="71"/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  <c r="BV460" s="71"/>
      <c r="BW460" s="71"/>
      <c r="BX460" s="71"/>
      <c r="BY460" s="71"/>
      <c r="BZ460" s="71"/>
      <c r="CA460" s="71"/>
      <c r="CB460" s="71"/>
      <c r="CC460" s="71"/>
      <c r="CD460" s="71"/>
      <c r="CE460" s="71"/>
      <c r="CF460" s="71"/>
      <c r="CG460" s="71"/>
      <c r="CH460" s="71"/>
      <c r="CI460" s="71"/>
      <c r="CJ460" s="71"/>
      <c r="CK460" s="71"/>
      <c r="CL460" s="71"/>
      <c r="CM460" s="71"/>
      <c r="CN460" s="71"/>
      <c r="CO460" s="71"/>
      <c r="CP460" s="71"/>
      <c r="CQ460" s="71"/>
      <c r="CR460" s="71"/>
      <c r="CS460" s="71"/>
      <c r="CT460" s="71"/>
      <c r="CU460" s="71"/>
      <c r="CV460" s="71"/>
      <c r="CW460" s="71"/>
      <c r="CX460" s="71"/>
      <c r="CY460" s="71"/>
      <c r="CZ460" s="71"/>
      <c r="DA460" s="71"/>
      <c r="DB460" s="71"/>
      <c r="DC460" s="71"/>
      <c r="DD460" s="71"/>
      <c r="DE460" s="71"/>
      <c r="DF460" s="71"/>
      <c r="DG460" s="71"/>
      <c r="DH460" s="71"/>
      <c r="DI460" s="71"/>
      <c r="DJ460" s="71"/>
      <c r="DK460" s="71"/>
      <c r="DL460" s="71"/>
      <c r="DM460" s="71"/>
      <c r="DN460" s="71"/>
      <c r="DO460" s="71"/>
      <c r="DP460" s="71"/>
      <c r="DQ460" s="71"/>
      <c r="DR460" s="71"/>
      <c r="DS460" s="71"/>
      <c r="DT460" s="71"/>
      <c r="DU460" s="71"/>
      <c r="DV460" s="71"/>
      <c r="DW460" s="71"/>
      <c r="DX460" s="71"/>
      <c r="DY460" s="71"/>
      <c r="DZ460" s="71"/>
      <c r="EA460" s="71"/>
      <c r="EB460" s="71"/>
      <c r="EC460" s="71"/>
      <c r="ED460" s="71"/>
      <c r="EE460" s="71"/>
      <c r="EF460" s="71"/>
      <c r="EG460" s="71"/>
      <c r="EH460" s="71"/>
      <c r="EI460" s="71"/>
      <c r="EJ460" s="71"/>
      <c r="EK460" s="71"/>
      <c r="EL460" s="71"/>
      <c r="EM460" s="71"/>
      <c r="EN460" s="71"/>
      <c r="EO460" s="71"/>
      <c r="EP460" s="71"/>
      <c r="EQ460" s="71"/>
      <c r="ER460" s="71"/>
      <c r="ES460" s="71"/>
      <c r="ET460" s="71"/>
      <c r="EU460" s="71"/>
    </row>
    <row r="461" spans="1:151" s="57" customFormat="1" ht="13.15" customHeight="1">
      <c r="A461" s="69"/>
      <c r="C461" s="109"/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/>
      <c r="BE461" s="71"/>
      <c r="BF461" s="71"/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  <c r="BV461" s="71"/>
      <c r="BW461" s="71"/>
      <c r="BX461" s="71"/>
      <c r="BY461" s="71"/>
      <c r="BZ461" s="71"/>
      <c r="CA461" s="71"/>
      <c r="CB461" s="71"/>
      <c r="CC461" s="71"/>
      <c r="CD461" s="71"/>
      <c r="CE461" s="71"/>
      <c r="CF461" s="71"/>
      <c r="CG461" s="71"/>
      <c r="CH461" s="71"/>
      <c r="CI461" s="71"/>
      <c r="CJ461" s="71"/>
      <c r="CK461" s="71"/>
      <c r="CL461" s="71"/>
      <c r="CM461" s="71"/>
      <c r="CN461" s="71"/>
      <c r="CO461" s="71"/>
      <c r="CP461" s="71"/>
      <c r="CQ461" s="71"/>
      <c r="CR461" s="71"/>
      <c r="CS461" s="71"/>
      <c r="CT461" s="71"/>
      <c r="CU461" s="71"/>
      <c r="CV461" s="71"/>
      <c r="CW461" s="71"/>
      <c r="CX461" s="71"/>
      <c r="CY461" s="71"/>
      <c r="CZ461" s="71"/>
      <c r="DA461" s="71"/>
      <c r="DB461" s="71"/>
      <c r="DC461" s="71"/>
      <c r="DD461" s="71"/>
      <c r="DE461" s="71"/>
      <c r="DF461" s="71"/>
      <c r="DG461" s="71"/>
      <c r="DH461" s="71"/>
      <c r="DI461" s="71"/>
      <c r="DJ461" s="71"/>
      <c r="DK461" s="71"/>
      <c r="DL461" s="71"/>
      <c r="DM461" s="71"/>
      <c r="DN461" s="71"/>
      <c r="DO461" s="71"/>
      <c r="DP461" s="71"/>
      <c r="DQ461" s="71"/>
      <c r="DR461" s="71"/>
      <c r="DS461" s="71"/>
      <c r="DT461" s="71"/>
      <c r="DU461" s="71"/>
      <c r="DV461" s="71"/>
      <c r="DW461" s="71"/>
      <c r="DX461" s="71"/>
      <c r="DY461" s="71"/>
      <c r="DZ461" s="71"/>
      <c r="EA461" s="71"/>
      <c r="EB461" s="71"/>
      <c r="EC461" s="71"/>
      <c r="ED461" s="71"/>
      <c r="EE461" s="71"/>
      <c r="EF461" s="71"/>
      <c r="EG461" s="71"/>
      <c r="EH461" s="71"/>
      <c r="EI461" s="71"/>
      <c r="EJ461" s="71"/>
      <c r="EK461" s="71"/>
      <c r="EL461" s="71"/>
      <c r="EM461" s="71"/>
      <c r="EN461" s="71"/>
      <c r="EO461" s="71"/>
      <c r="EP461" s="71"/>
      <c r="EQ461" s="71"/>
      <c r="ER461" s="71"/>
      <c r="ES461" s="71"/>
      <c r="ET461" s="71"/>
      <c r="EU461" s="71"/>
    </row>
    <row r="462" spans="1:151" s="57" customFormat="1" ht="13.15" customHeight="1">
      <c r="A462" s="69"/>
      <c r="C462" s="109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/>
      <c r="BE462" s="71"/>
      <c r="BF462" s="71"/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  <c r="BV462" s="71"/>
      <c r="BW462" s="71"/>
      <c r="BX462" s="71"/>
      <c r="BY462" s="71"/>
      <c r="BZ462" s="71"/>
      <c r="CA462" s="71"/>
      <c r="CB462" s="71"/>
      <c r="CC462" s="71"/>
      <c r="CD462" s="71"/>
      <c r="CE462" s="71"/>
      <c r="CF462" s="71"/>
      <c r="CG462" s="71"/>
      <c r="CH462" s="71"/>
      <c r="CI462" s="71"/>
      <c r="CJ462" s="71"/>
      <c r="CK462" s="71"/>
      <c r="CL462" s="71"/>
      <c r="CM462" s="71"/>
      <c r="CN462" s="71"/>
      <c r="CO462" s="71"/>
      <c r="CP462" s="71"/>
      <c r="CQ462" s="71"/>
      <c r="CR462" s="71"/>
      <c r="CS462" s="71"/>
      <c r="CT462" s="71"/>
      <c r="CU462" s="71"/>
      <c r="CV462" s="71"/>
      <c r="CW462" s="71"/>
      <c r="CX462" s="71"/>
      <c r="CY462" s="71"/>
      <c r="CZ462" s="71"/>
      <c r="DA462" s="71"/>
      <c r="DB462" s="71"/>
      <c r="DC462" s="71"/>
      <c r="DD462" s="71"/>
      <c r="DE462" s="71"/>
      <c r="DF462" s="71"/>
      <c r="DG462" s="71"/>
      <c r="DH462" s="71"/>
      <c r="DI462" s="71"/>
      <c r="DJ462" s="71"/>
      <c r="DK462" s="71"/>
      <c r="DL462" s="71"/>
      <c r="DM462" s="71"/>
      <c r="DN462" s="71"/>
      <c r="DO462" s="71"/>
      <c r="DP462" s="71"/>
      <c r="DQ462" s="71"/>
      <c r="DR462" s="71"/>
      <c r="DS462" s="71"/>
      <c r="DT462" s="71"/>
      <c r="DU462" s="71"/>
      <c r="DV462" s="71"/>
      <c r="DW462" s="71"/>
      <c r="DX462" s="71"/>
      <c r="DY462" s="71"/>
      <c r="DZ462" s="71"/>
      <c r="EA462" s="71"/>
      <c r="EB462" s="71"/>
      <c r="EC462" s="71"/>
      <c r="ED462" s="71"/>
      <c r="EE462" s="71"/>
      <c r="EF462" s="71"/>
      <c r="EG462" s="71"/>
      <c r="EH462" s="71"/>
      <c r="EI462" s="71"/>
      <c r="EJ462" s="71"/>
      <c r="EK462" s="71"/>
      <c r="EL462" s="71"/>
      <c r="EM462" s="71"/>
      <c r="EN462" s="71"/>
      <c r="EO462" s="71"/>
      <c r="EP462" s="71"/>
      <c r="EQ462" s="71"/>
      <c r="ER462" s="71"/>
      <c r="ES462" s="71"/>
      <c r="ET462" s="71"/>
      <c r="EU462" s="71"/>
    </row>
    <row r="463" spans="1:151" s="57" customFormat="1" ht="13.15" customHeight="1">
      <c r="A463" s="69"/>
      <c r="C463" s="109"/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/>
      <c r="BE463" s="71"/>
      <c r="BF463" s="71"/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  <c r="BV463" s="71"/>
      <c r="BW463" s="71"/>
      <c r="BX463" s="71"/>
      <c r="BY463" s="71"/>
      <c r="BZ463" s="71"/>
      <c r="CA463" s="71"/>
      <c r="CB463" s="71"/>
      <c r="CC463" s="71"/>
      <c r="CD463" s="71"/>
      <c r="CE463" s="71"/>
      <c r="CF463" s="71"/>
      <c r="CG463" s="71"/>
      <c r="CH463" s="71"/>
      <c r="CI463" s="71"/>
      <c r="CJ463" s="71"/>
      <c r="CK463" s="71"/>
      <c r="CL463" s="71"/>
      <c r="CM463" s="71"/>
      <c r="CN463" s="71"/>
      <c r="CO463" s="71"/>
      <c r="CP463" s="71"/>
      <c r="CQ463" s="71"/>
      <c r="CR463" s="71"/>
      <c r="CS463" s="71"/>
      <c r="CT463" s="71"/>
      <c r="CU463" s="71"/>
      <c r="CV463" s="71"/>
      <c r="CW463" s="71"/>
      <c r="CX463" s="71"/>
      <c r="CY463" s="71"/>
      <c r="CZ463" s="71"/>
      <c r="DA463" s="71"/>
      <c r="DB463" s="71"/>
      <c r="DC463" s="71"/>
      <c r="DD463" s="71"/>
      <c r="DE463" s="71"/>
      <c r="DF463" s="71"/>
      <c r="DG463" s="71"/>
      <c r="DH463" s="71"/>
      <c r="DI463" s="71"/>
      <c r="DJ463" s="71"/>
      <c r="DK463" s="71"/>
      <c r="DL463" s="71"/>
      <c r="DM463" s="71"/>
      <c r="DN463" s="71"/>
      <c r="DO463" s="71"/>
      <c r="DP463" s="71"/>
      <c r="DQ463" s="71"/>
      <c r="DR463" s="71"/>
      <c r="DS463" s="71"/>
      <c r="DT463" s="71"/>
      <c r="DU463" s="71"/>
      <c r="DV463" s="71"/>
      <c r="DW463" s="71"/>
      <c r="DX463" s="71"/>
      <c r="DY463" s="71"/>
      <c r="DZ463" s="71"/>
      <c r="EA463" s="71"/>
      <c r="EB463" s="71"/>
      <c r="EC463" s="71"/>
      <c r="ED463" s="71"/>
      <c r="EE463" s="71"/>
      <c r="EF463" s="71"/>
      <c r="EG463" s="71"/>
      <c r="EH463" s="71"/>
      <c r="EI463" s="71"/>
      <c r="EJ463" s="71"/>
      <c r="EK463" s="71"/>
      <c r="EL463" s="71"/>
      <c r="EM463" s="71"/>
      <c r="EN463" s="71"/>
      <c r="EO463" s="71"/>
      <c r="EP463" s="71"/>
      <c r="EQ463" s="71"/>
      <c r="ER463" s="71"/>
      <c r="ES463" s="71"/>
      <c r="ET463" s="71"/>
      <c r="EU463" s="71"/>
    </row>
    <row r="464" spans="1:151" s="57" customFormat="1" ht="13.15" customHeight="1">
      <c r="A464" s="69"/>
      <c r="C464" s="109"/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/>
      <c r="BE464" s="71"/>
      <c r="BF464" s="71"/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  <c r="BV464" s="71"/>
      <c r="BW464" s="71"/>
      <c r="BX464" s="71"/>
      <c r="BY464" s="71"/>
      <c r="BZ464" s="71"/>
      <c r="CA464" s="71"/>
      <c r="CB464" s="71"/>
      <c r="CC464" s="71"/>
      <c r="CD464" s="71"/>
      <c r="CE464" s="71"/>
      <c r="CF464" s="71"/>
      <c r="CG464" s="71"/>
      <c r="CH464" s="71"/>
      <c r="CI464" s="71"/>
      <c r="CJ464" s="71"/>
      <c r="CK464" s="71"/>
      <c r="CL464" s="71"/>
      <c r="CM464" s="71"/>
      <c r="CN464" s="71"/>
      <c r="CO464" s="71"/>
      <c r="CP464" s="71"/>
      <c r="CQ464" s="71"/>
      <c r="CR464" s="71"/>
      <c r="CS464" s="71"/>
      <c r="CT464" s="71"/>
      <c r="CU464" s="71"/>
      <c r="CV464" s="71"/>
      <c r="CW464" s="71"/>
      <c r="CX464" s="71"/>
      <c r="CY464" s="71"/>
      <c r="CZ464" s="71"/>
      <c r="DA464" s="71"/>
      <c r="DB464" s="71"/>
      <c r="DC464" s="71"/>
      <c r="DD464" s="71"/>
      <c r="DE464" s="71"/>
      <c r="DF464" s="71"/>
      <c r="DG464" s="71"/>
      <c r="DH464" s="71"/>
      <c r="DI464" s="71"/>
      <c r="DJ464" s="71"/>
      <c r="DK464" s="71"/>
      <c r="DL464" s="71"/>
      <c r="DM464" s="71"/>
      <c r="DN464" s="71"/>
      <c r="DO464" s="71"/>
      <c r="DP464" s="71"/>
      <c r="DQ464" s="71"/>
      <c r="DR464" s="71"/>
      <c r="DS464" s="71"/>
      <c r="DT464" s="71"/>
      <c r="DU464" s="71"/>
      <c r="DV464" s="71"/>
      <c r="DW464" s="71"/>
      <c r="DX464" s="71"/>
      <c r="DY464" s="71"/>
      <c r="DZ464" s="71"/>
      <c r="EA464" s="71"/>
      <c r="EB464" s="71"/>
      <c r="EC464" s="71"/>
      <c r="ED464" s="71"/>
      <c r="EE464" s="71"/>
      <c r="EF464" s="71"/>
      <c r="EG464" s="71"/>
      <c r="EH464" s="71"/>
      <c r="EI464" s="71"/>
      <c r="EJ464" s="71"/>
      <c r="EK464" s="71"/>
      <c r="EL464" s="71"/>
      <c r="EM464" s="71"/>
      <c r="EN464" s="71"/>
      <c r="EO464" s="71"/>
      <c r="EP464" s="71"/>
      <c r="EQ464" s="71"/>
      <c r="ER464" s="71"/>
      <c r="ES464" s="71"/>
      <c r="ET464" s="71"/>
      <c r="EU464" s="71"/>
    </row>
    <row r="465" spans="1:151" s="57" customFormat="1" ht="13.15" customHeight="1">
      <c r="A465" s="69"/>
      <c r="C465" s="109"/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/>
      <c r="BE465" s="71"/>
      <c r="BF465" s="71"/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  <c r="BV465" s="71"/>
      <c r="BW465" s="71"/>
      <c r="BX465" s="71"/>
      <c r="BY465" s="71"/>
      <c r="BZ465" s="71"/>
      <c r="CA465" s="71"/>
      <c r="CB465" s="71"/>
      <c r="CC465" s="71"/>
      <c r="CD465" s="71"/>
      <c r="CE465" s="71"/>
      <c r="CF465" s="71"/>
      <c r="CG465" s="71"/>
      <c r="CH465" s="71"/>
      <c r="CI465" s="71"/>
      <c r="CJ465" s="71"/>
      <c r="CK465" s="71"/>
      <c r="CL465" s="71"/>
      <c r="CM465" s="71"/>
      <c r="CN465" s="71"/>
      <c r="CO465" s="71"/>
      <c r="CP465" s="71"/>
      <c r="CQ465" s="71"/>
      <c r="CR465" s="71"/>
      <c r="CS465" s="71"/>
      <c r="CT465" s="71"/>
      <c r="CU465" s="71"/>
      <c r="CV465" s="71"/>
      <c r="CW465" s="71"/>
      <c r="CX465" s="71"/>
      <c r="CY465" s="71"/>
      <c r="CZ465" s="71"/>
      <c r="DA465" s="71"/>
      <c r="DB465" s="71"/>
      <c r="DC465" s="71"/>
      <c r="DD465" s="71"/>
      <c r="DE465" s="71"/>
      <c r="DF465" s="71"/>
      <c r="DG465" s="71"/>
      <c r="DH465" s="71"/>
      <c r="DI465" s="71"/>
      <c r="DJ465" s="71"/>
      <c r="DK465" s="71"/>
      <c r="DL465" s="71"/>
      <c r="DM465" s="71"/>
      <c r="DN465" s="71"/>
      <c r="DO465" s="71"/>
      <c r="DP465" s="71"/>
      <c r="DQ465" s="71"/>
      <c r="DR465" s="71"/>
      <c r="DS465" s="71"/>
      <c r="DT465" s="71"/>
      <c r="DU465" s="71"/>
      <c r="DV465" s="71"/>
      <c r="DW465" s="71"/>
      <c r="DX465" s="71"/>
      <c r="DY465" s="71"/>
      <c r="DZ465" s="71"/>
      <c r="EA465" s="71"/>
      <c r="EB465" s="71"/>
      <c r="EC465" s="71"/>
      <c r="ED465" s="71"/>
      <c r="EE465" s="71"/>
      <c r="EF465" s="71"/>
      <c r="EG465" s="71"/>
      <c r="EH465" s="71"/>
      <c r="EI465" s="71"/>
      <c r="EJ465" s="71"/>
      <c r="EK465" s="71"/>
      <c r="EL465" s="71"/>
      <c r="EM465" s="71"/>
      <c r="EN465" s="71"/>
      <c r="EO465" s="71"/>
      <c r="EP465" s="71"/>
      <c r="EQ465" s="71"/>
      <c r="ER465" s="71"/>
      <c r="ES465" s="71"/>
      <c r="ET465" s="71"/>
      <c r="EU465" s="71"/>
    </row>
    <row r="466" spans="1:151" s="57" customFormat="1" ht="13.15" customHeight="1">
      <c r="A466" s="69"/>
      <c r="C466" s="109"/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/>
      <c r="BE466" s="71"/>
      <c r="BF466" s="71"/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  <c r="BV466" s="71"/>
      <c r="BW466" s="71"/>
      <c r="BX466" s="71"/>
      <c r="BY466" s="71"/>
      <c r="BZ466" s="71"/>
      <c r="CA466" s="71"/>
      <c r="CB466" s="71"/>
      <c r="CC466" s="71"/>
      <c r="CD466" s="71"/>
      <c r="CE466" s="71"/>
      <c r="CF466" s="71"/>
      <c r="CG466" s="71"/>
      <c r="CH466" s="71"/>
      <c r="CI466" s="71"/>
      <c r="CJ466" s="71"/>
      <c r="CK466" s="71"/>
      <c r="CL466" s="71"/>
      <c r="CM466" s="71"/>
      <c r="CN466" s="71"/>
      <c r="CO466" s="71"/>
      <c r="CP466" s="71"/>
      <c r="CQ466" s="71"/>
      <c r="CR466" s="71"/>
      <c r="CS466" s="71"/>
      <c r="CT466" s="71"/>
      <c r="CU466" s="71"/>
      <c r="CV466" s="71"/>
      <c r="CW466" s="71"/>
      <c r="CX466" s="71"/>
      <c r="CY466" s="71"/>
      <c r="CZ466" s="71"/>
      <c r="DA466" s="71"/>
      <c r="DB466" s="71"/>
      <c r="DC466" s="71"/>
      <c r="DD466" s="71"/>
      <c r="DE466" s="71"/>
      <c r="DF466" s="71"/>
      <c r="DG466" s="71"/>
      <c r="DH466" s="71"/>
      <c r="DI466" s="71"/>
      <c r="DJ466" s="71"/>
      <c r="DK466" s="71"/>
      <c r="DL466" s="71"/>
      <c r="DM466" s="71"/>
      <c r="DN466" s="71"/>
      <c r="DO466" s="71"/>
      <c r="DP466" s="71"/>
      <c r="DQ466" s="71"/>
      <c r="DR466" s="71"/>
      <c r="DS466" s="71"/>
      <c r="DT466" s="71"/>
      <c r="DU466" s="71"/>
      <c r="DV466" s="71"/>
      <c r="DW466" s="71"/>
      <c r="DX466" s="71"/>
      <c r="DY466" s="71"/>
      <c r="DZ466" s="71"/>
      <c r="EA466" s="71"/>
      <c r="EB466" s="71"/>
      <c r="EC466" s="71"/>
      <c r="ED466" s="71"/>
      <c r="EE466" s="71"/>
      <c r="EF466" s="71"/>
      <c r="EG466" s="71"/>
      <c r="EH466" s="71"/>
      <c r="EI466" s="71"/>
      <c r="EJ466" s="71"/>
      <c r="EK466" s="71"/>
      <c r="EL466" s="71"/>
      <c r="EM466" s="71"/>
      <c r="EN466" s="71"/>
      <c r="EO466" s="71"/>
      <c r="EP466" s="71"/>
      <c r="EQ466" s="71"/>
      <c r="ER466" s="71"/>
      <c r="ES466" s="71"/>
      <c r="ET466" s="71"/>
      <c r="EU466" s="71"/>
    </row>
    <row r="467" spans="1:151" s="57" customFormat="1" ht="13.15" customHeight="1">
      <c r="A467" s="69"/>
      <c r="C467" s="109"/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/>
      <c r="BE467" s="71"/>
      <c r="BF467" s="71"/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  <c r="BV467" s="71"/>
      <c r="BW467" s="71"/>
      <c r="BX467" s="71"/>
      <c r="BY467" s="71"/>
      <c r="BZ467" s="71"/>
      <c r="CA467" s="71"/>
      <c r="CB467" s="71"/>
      <c r="CC467" s="71"/>
      <c r="CD467" s="71"/>
      <c r="CE467" s="71"/>
      <c r="CF467" s="71"/>
      <c r="CG467" s="71"/>
      <c r="CH467" s="71"/>
      <c r="CI467" s="71"/>
      <c r="CJ467" s="71"/>
      <c r="CK467" s="71"/>
      <c r="CL467" s="71"/>
      <c r="CM467" s="71"/>
      <c r="CN467" s="71"/>
      <c r="CO467" s="71"/>
      <c r="CP467" s="71"/>
      <c r="CQ467" s="71"/>
      <c r="CR467" s="71"/>
      <c r="CS467" s="71"/>
      <c r="CT467" s="71"/>
      <c r="CU467" s="71"/>
      <c r="CV467" s="71"/>
      <c r="CW467" s="71"/>
      <c r="CX467" s="71"/>
      <c r="CY467" s="71"/>
      <c r="CZ467" s="71"/>
      <c r="DA467" s="71"/>
      <c r="DB467" s="71"/>
      <c r="DC467" s="71"/>
      <c r="DD467" s="71"/>
      <c r="DE467" s="71"/>
      <c r="DF467" s="71"/>
      <c r="DG467" s="71"/>
      <c r="DH467" s="71"/>
      <c r="DI467" s="71"/>
      <c r="DJ467" s="71"/>
      <c r="DK467" s="71"/>
      <c r="DL467" s="71"/>
      <c r="DM467" s="71"/>
      <c r="DN467" s="71"/>
      <c r="DO467" s="71"/>
      <c r="DP467" s="71"/>
      <c r="DQ467" s="71"/>
      <c r="DR467" s="71"/>
      <c r="DS467" s="71"/>
      <c r="DT467" s="71"/>
      <c r="DU467" s="71"/>
      <c r="DV467" s="71"/>
      <c r="DW467" s="71"/>
      <c r="DX467" s="71"/>
      <c r="DY467" s="71"/>
      <c r="DZ467" s="71"/>
      <c r="EA467" s="71"/>
      <c r="EB467" s="71"/>
      <c r="EC467" s="71"/>
      <c r="ED467" s="71"/>
      <c r="EE467" s="71"/>
      <c r="EF467" s="71"/>
      <c r="EG467" s="71"/>
      <c r="EH467" s="71"/>
      <c r="EI467" s="71"/>
      <c r="EJ467" s="71"/>
      <c r="EK467" s="71"/>
      <c r="EL467" s="71"/>
      <c r="EM467" s="71"/>
      <c r="EN467" s="71"/>
      <c r="EO467" s="71"/>
      <c r="EP467" s="71"/>
      <c r="EQ467" s="71"/>
      <c r="ER467" s="71"/>
      <c r="ES467" s="71"/>
      <c r="ET467" s="71"/>
      <c r="EU467" s="71"/>
    </row>
    <row r="468" spans="1:151" s="57" customFormat="1" ht="13.15" customHeight="1">
      <c r="A468" s="69"/>
      <c r="C468" s="109"/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/>
      <c r="BE468" s="71"/>
      <c r="BF468" s="71"/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  <c r="BV468" s="71"/>
      <c r="BW468" s="71"/>
      <c r="BX468" s="71"/>
      <c r="BY468" s="71"/>
      <c r="BZ468" s="71"/>
      <c r="CA468" s="71"/>
      <c r="CB468" s="71"/>
      <c r="CC468" s="71"/>
      <c r="CD468" s="71"/>
      <c r="CE468" s="71"/>
      <c r="CF468" s="71"/>
      <c r="CG468" s="71"/>
      <c r="CH468" s="71"/>
      <c r="CI468" s="71"/>
      <c r="CJ468" s="71"/>
      <c r="CK468" s="71"/>
      <c r="CL468" s="71"/>
      <c r="CM468" s="71"/>
      <c r="CN468" s="71"/>
      <c r="CO468" s="71"/>
      <c r="CP468" s="71"/>
      <c r="CQ468" s="71"/>
      <c r="CR468" s="71"/>
      <c r="CS468" s="71"/>
      <c r="CT468" s="71"/>
      <c r="CU468" s="71"/>
      <c r="CV468" s="71"/>
      <c r="CW468" s="71"/>
      <c r="CX468" s="71"/>
      <c r="CY468" s="71"/>
      <c r="CZ468" s="71"/>
      <c r="DA468" s="71"/>
      <c r="DB468" s="71"/>
      <c r="DC468" s="71"/>
      <c r="DD468" s="71"/>
      <c r="DE468" s="71"/>
      <c r="DF468" s="71"/>
      <c r="DG468" s="71"/>
      <c r="DH468" s="71"/>
      <c r="DI468" s="71"/>
      <c r="DJ468" s="71"/>
      <c r="DK468" s="71"/>
      <c r="DL468" s="71"/>
      <c r="DM468" s="71"/>
      <c r="DN468" s="71"/>
      <c r="DO468" s="71"/>
      <c r="DP468" s="71"/>
      <c r="DQ468" s="71"/>
      <c r="DR468" s="71"/>
      <c r="DS468" s="71"/>
      <c r="DT468" s="71"/>
      <c r="DU468" s="71"/>
      <c r="DV468" s="71"/>
      <c r="DW468" s="71"/>
      <c r="DX468" s="71"/>
      <c r="DY468" s="71"/>
      <c r="DZ468" s="71"/>
      <c r="EA468" s="71"/>
      <c r="EB468" s="71"/>
      <c r="EC468" s="71"/>
      <c r="ED468" s="71"/>
      <c r="EE468" s="71"/>
      <c r="EF468" s="71"/>
      <c r="EG468" s="71"/>
      <c r="EH468" s="71"/>
      <c r="EI468" s="71"/>
      <c r="EJ468" s="71"/>
      <c r="EK468" s="71"/>
      <c r="EL468" s="71"/>
      <c r="EM468" s="71"/>
      <c r="EN468" s="71"/>
      <c r="EO468" s="71"/>
      <c r="EP468" s="71"/>
      <c r="EQ468" s="71"/>
      <c r="ER468" s="71"/>
      <c r="ES468" s="71"/>
      <c r="ET468" s="71"/>
      <c r="EU468" s="71"/>
    </row>
    <row r="469" spans="1:151" s="57" customFormat="1" ht="13.15" customHeight="1">
      <c r="A469" s="69"/>
      <c r="C469" s="109"/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/>
      <c r="BE469" s="71"/>
      <c r="BF469" s="71"/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  <c r="BV469" s="71"/>
      <c r="BW469" s="71"/>
      <c r="BX469" s="71"/>
      <c r="BY469" s="71"/>
      <c r="BZ469" s="71"/>
      <c r="CA469" s="71"/>
      <c r="CB469" s="71"/>
      <c r="CC469" s="71"/>
      <c r="CD469" s="71"/>
      <c r="CE469" s="71"/>
      <c r="CF469" s="71"/>
      <c r="CG469" s="71"/>
      <c r="CH469" s="71"/>
      <c r="CI469" s="71"/>
      <c r="CJ469" s="71"/>
      <c r="CK469" s="71"/>
      <c r="CL469" s="71"/>
      <c r="CM469" s="71"/>
      <c r="CN469" s="71"/>
      <c r="CO469" s="71"/>
      <c r="CP469" s="71"/>
      <c r="CQ469" s="71"/>
      <c r="CR469" s="71"/>
      <c r="CS469" s="71"/>
      <c r="CT469" s="71"/>
      <c r="CU469" s="71"/>
      <c r="CV469" s="71"/>
      <c r="CW469" s="71"/>
      <c r="CX469" s="71"/>
      <c r="CY469" s="71"/>
      <c r="CZ469" s="71"/>
      <c r="DA469" s="71"/>
      <c r="DB469" s="71"/>
      <c r="DC469" s="71"/>
      <c r="DD469" s="71"/>
      <c r="DE469" s="71"/>
      <c r="DF469" s="71"/>
      <c r="DG469" s="71"/>
      <c r="DH469" s="71"/>
      <c r="DI469" s="71"/>
      <c r="DJ469" s="71"/>
      <c r="DK469" s="71"/>
      <c r="DL469" s="71"/>
      <c r="DM469" s="71"/>
      <c r="DN469" s="71"/>
      <c r="DO469" s="71"/>
      <c r="DP469" s="71"/>
      <c r="DQ469" s="71"/>
      <c r="DR469" s="71"/>
      <c r="DS469" s="71"/>
      <c r="DT469" s="71"/>
      <c r="DU469" s="71"/>
      <c r="DV469" s="71"/>
      <c r="DW469" s="71"/>
      <c r="DX469" s="71"/>
      <c r="DY469" s="71"/>
      <c r="DZ469" s="71"/>
      <c r="EA469" s="71"/>
      <c r="EB469" s="71"/>
      <c r="EC469" s="71"/>
      <c r="ED469" s="71"/>
      <c r="EE469" s="71"/>
      <c r="EF469" s="71"/>
      <c r="EG469" s="71"/>
      <c r="EH469" s="71"/>
      <c r="EI469" s="71"/>
      <c r="EJ469" s="71"/>
      <c r="EK469" s="71"/>
      <c r="EL469" s="71"/>
      <c r="EM469" s="71"/>
      <c r="EN469" s="71"/>
      <c r="EO469" s="71"/>
      <c r="EP469" s="71"/>
      <c r="EQ469" s="71"/>
      <c r="ER469" s="71"/>
      <c r="ES469" s="71"/>
      <c r="ET469" s="71"/>
      <c r="EU469" s="71"/>
    </row>
    <row r="470" spans="1:151" s="57" customFormat="1" ht="13.15" customHeight="1">
      <c r="A470" s="69"/>
      <c r="C470" s="109"/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/>
      <c r="BE470" s="71"/>
      <c r="BF470" s="71"/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  <c r="BV470" s="71"/>
      <c r="BW470" s="71"/>
      <c r="BX470" s="71"/>
      <c r="BY470" s="71"/>
      <c r="BZ470" s="71"/>
      <c r="CA470" s="71"/>
      <c r="CB470" s="71"/>
      <c r="CC470" s="71"/>
      <c r="CD470" s="71"/>
      <c r="CE470" s="71"/>
      <c r="CF470" s="71"/>
      <c r="CG470" s="71"/>
      <c r="CH470" s="71"/>
      <c r="CI470" s="71"/>
      <c r="CJ470" s="71"/>
      <c r="CK470" s="71"/>
      <c r="CL470" s="71"/>
      <c r="CM470" s="71"/>
      <c r="CN470" s="71"/>
      <c r="CO470" s="71"/>
      <c r="CP470" s="71"/>
      <c r="CQ470" s="71"/>
      <c r="CR470" s="71"/>
      <c r="CS470" s="71"/>
      <c r="CT470" s="71"/>
      <c r="CU470" s="71"/>
      <c r="CV470" s="71"/>
      <c r="CW470" s="71"/>
      <c r="CX470" s="71"/>
      <c r="CY470" s="71"/>
      <c r="CZ470" s="71"/>
      <c r="DA470" s="71"/>
      <c r="DB470" s="71"/>
      <c r="DC470" s="71"/>
      <c r="DD470" s="71"/>
      <c r="DE470" s="71"/>
      <c r="DF470" s="71"/>
      <c r="DG470" s="71"/>
      <c r="DH470" s="71"/>
      <c r="DI470" s="71"/>
      <c r="DJ470" s="71"/>
      <c r="DK470" s="71"/>
      <c r="DL470" s="71"/>
      <c r="DM470" s="71"/>
      <c r="DN470" s="71"/>
      <c r="DO470" s="71"/>
      <c r="DP470" s="71"/>
      <c r="DQ470" s="71"/>
      <c r="DR470" s="71"/>
      <c r="DS470" s="71"/>
      <c r="DT470" s="71"/>
      <c r="DU470" s="71"/>
      <c r="DV470" s="71"/>
      <c r="DW470" s="71"/>
      <c r="DX470" s="71"/>
      <c r="DY470" s="71"/>
      <c r="DZ470" s="71"/>
      <c r="EA470" s="71"/>
      <c r="EB470" s="71"/>
      <c r="EC470" s="71"/>
      <c r="ED470" s="71"/>
      <c r="EE470" s="71"/>
      <c r="EF470" s="71"/>
      <c r="EG470" s="71"/>
      <c r="EH470" s="71"/>
      <c r="EI470" s="71"/>
      <c r="EJ470" s="71"/>
      <c r="EK470" s="71"/>
      <c r="EL470" s="71"/>
      <c r="EM470" s="71"/>
      <c r="EN470" s="71"/>
      <c r="EO470" s="71"/>
      <c r="EP470" s="71"/>
      <c r="EQ470" s="71"/>
      <c r="ER470" s="71"/>
      <c r="ES470" s="71"/>
      <c r="ET470" s="71"/>
      <c r="EU470" s="71"/>
    </row>
    <row r="471" spans="1:151" s="57" customFormat="1" ht="13.15" customHeight="1">
      <c r="A471" s="69"/>
      <c r="C471" s="109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/>
      <c r="BE471" s="71"/>
      <c r="BF471" s="71"/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  <c r="BV471" s="71"/>
      <c r="BW471" s="71"/>
      <c r="BX471" s="71"/>
      <c r="BY471" s="71"/>
      <c r="BZ471" s="71"/>
      <c r="CA471" s="71"/>
      <c r="CB471" s="71"/>
      <c r="CC471" s="71"/>
      <c r="CD471" s="71"/>
      <c r="CE471" s="71"/>
      <c r="CF471" s="71"/>
      <c r="CG471" s="71"/>
      <c r="CH471" s="71"/>
      <c r="CI471" s="71"/>
      <c r="CJ471" s="71"/>
      <c r="CK471" s="71"/>
      <c r="CL471" s="71"/>
      <c r="CM471" s="71"/>
      <c r="CN471" s="71"/>
      <c r="CO471" s="71"/>
      <c r="CP471" s="71"/>
      <c r="CQ471" s="71"/>
      <c r="CR471" s="71"/>
      <c r="CS471" s="71"/>
      <c r="CT471" s="71"/>
      <c r="CU471" s="71"/>
      <c r="CV471" s="71"/>
      <c r="CW471" s="71"/>
      <c r="CX471" s="71"/>
      <c r="CY471" s="71"/>
      <c r="CZ471" s="71"/>
      <c r="DA471" s="71"/>
      <c r="DB471" s="71"/>
      <c r="DC471" s="71"/>
      <c r="DD471" s="71"/>
      <c r="DE471" s="71"/>
      <c r="DF471" s="71"/>
      <c r="DG471" s="71"/>
      <c r="DH471" s="71"/>
      <c r="DI471" s="71"/>
      <c r="DJ471" s="71"/>
      <c r="DK471" s="71"/>
      <c r="DL471" s="71"/>
      <c r="DM471" s="71"/>
      <c r="DN471" s="71"/>
      <c r="DO471" s="71"/>
      <c r="DP471" s="71"/>
      <c r="DQ471" s="71"/>
      <c r="DR471" s="71"/>
      <c r="DS471" s="71"/>
      <c r="DT471" s="71"/>
      <c r="DU471" s="71"/>
      <c r="DV471" s="71"/>
      <c r="DW471" s="71"/>
      <c r="DX471" s="71"/>
      <c r="DY471" s="71"/>
      <c r="DZ471" s="71"/>
      <c r="EA471" s="71"/>
      <c r="EB471" s="71"/>
      <c r="EC471" s="71"/>
      <c r="ED471" s="71"/>
      <c r="EE471" s="71"/>
      <c r="EF471" s="71"/>
      <c r="EG471" s="71"/>
      <c r="EH471" s="71"/>
      <c r="EI471" s="71"/>
      <c r="EJ471" s="71"/>
      <c r="EK471" s="71"/>
      <c r="EL471" s="71"/>
      <c r="EM471" s="71"/>
      <c r="EN471" s="71"/>
      <c r="EO471" s="71"/>
      <c r="EP471" s="71"/>
      <c r="EQ471" s="71"/>
      <c r="ER471" s="71"/>
      <c r="ES471" s="71"/>
      <c r="ET471" s="71"/>
      <c r="EU471" s="71"/>
    </row>
    <row r="472" spans="1:151" s="57" customFormat="1" ht="13.15" customHeight="1">
      <c r="A472" s="69"/>
      <c r="C472" s="109"/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/>
      <c r="BE472" s="71"/>
      <c r="BF472" s="71"/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  <c r="BV472" s="71"/>
      <c r="BW472" s="71"/>
      <c r="BX472" s="71"/>
      <c r="BY472" s="71"/>
      <c r="BZ472" s="71"/>
      <c r="CA472" s="71"/>
      <c r="CB472" s="71"/>
      <c r="CC472" s="71"/>
      <c r="CD472" s="71"/>
      <c r="CE472" s="71"/>
      <c r="CF472" s="71"/>
      <c r="CG472" s="71"/>
      <c r="CH472" s="71"/>
      <c r="CI472" s="71"/>
      <c r="CJ472" s="71"/>
      <c r="CK472" s="71"/>
      <c r="CL472" s="71"/>
      <c r="CM472" s="71"/>
      <c r="CN472" s="71"/>
      <c r="CO472" s="71"/>
      <c r="CP472" s="71"/>
      <c r="CQ472" s="71"/>
      <c r="CR472" s="71"/>
      <c r="CS472" s="71"/>
      <c r="CT472" s="71"/>
      <c r="CU472" s="71"/>
      <c r="CV472" s="71"/>
      <c r="CW472" s="71"/>
      <c r="CX472" s="71"/>
      <c r="CY472" s="71"/>
      <c r="CZ472" s="71"/>
      <c r="DA472" s="71"/>
      <c r="DB472" s="71"/>
      <c r="DC472" s="71"/>
      <c r="DD472" s="71"/>
      <c r="DE472" s="71"/>
      <c r="DF472" s="71"/>
      <c r="DG472" s="71"/>
      <c r="DH472" s="71"/>
      <c r="DI472" s="71"/>
      <c r="DJ472" s="71"/>
      <c r="DK472" s="71"/>
      <c r="DL472" s="71"/>
      <c r="DM472" s="71"/>
      <c r="DN472" s="71"/>
      <c r="DO472" s="71"/>
      <c r="DP472" s="71"/>
      <c r="DQ472" s="71"/>
      <c r="DR472" s="71"/>
      <c r="DS472" s="71"/>
      <c r="DT472" s="71"/>
      <c r="DU472" s="71"/>
      <c r="DV472" s="71"/>
      <c r="DW472" s="71"/>
      <c r="DX472" s="71"/>
      <c r="DY472" s="71"/>
      <c r="DZ472" s="71"/>
      <c r="EA472" s="71"/>
      <c r="EB472" s="71"/>
      <c r="EC472" s="71"/>
      <c r="ED472" s="71"/>
      <c r="EE472" s="71"/>
      <c r="EF472" s="71"/>
      <c r="EG472" s="71"/>
      <c r="EH472" s="71"/>
      <c r="EI472" s="71"/>
      <c r="EJ472" s="71"/>
      <c r="EK472" s="71"/>
      <c r="EL472" s="71"/>
      <c r="EM472" s="71"/>
      <c r="EN472" s="71"/>
      <c r="EO472" s="71"/>
      <c r="EP472" s="71"/>
      <c r="EQ472" s="71"/>
      <c r="ER472" s="71"/>
      <c r="ES472" s="71"/>
      <c r="ET472" s="71"/>
      <c r="EU472" s="71"/>
    </row>
    <row r="473" spans="1:151" s="57" customFormat="1" ht="13.15" customHeight="1">
      <c r="A473" s="69"/>
      <c r="C473" s="109"/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/>
      <c r="BE473" s="71"/>
      <c r="BF473" s="71"/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  <c r="BV473" s="71"/>
      <c r="BW473" s="71"/>
      <c r="BX473" s="71"/>
      <c r="BY473" s="71"/>
      <c r="BZ473" s="71"/>
      <c r="CA473" s="71"/>
      <c r="CB473" s="71"/>
      <c r="CC473" s="71"/>
      <c r="CD473" s="71"/>
      <c r="CE473" s="71"/>
      <c r="CF473" s="71"/>
      <c r="CG473" s="71"/>
      <c r="CH473" s="71"/>
      <c r="CI473" s="71"/>
      <c r="CJ473" s="71"/>
      <c r="CK473" s="71"/>
      <c r="CL473" s="71"/>
      <c r="CM473" s="71"/>
      <c r="CN473" s="71"/>
      <c r="CO473" s="71"/>
      <c r="CP473" s="71"/>
      <c r="CQ473" s="71"/>
      <c r="CR473" s="71"/>
      <c r="CS473" s="71"/>
      <c r="CT473" s="71"/>
      <c r="CU473" s="71"/>
      <c r="CV473" s="71"/>
      <c r="CW473" s="71"/>
      <c r="CX473" s="71"/>
      <c r="CY473" s="71"/>
      <c r="CZ473" s="71"/>
      <c r="DA473" s="71"/>
      <c r="DB473" s="71"/>
      <c r="DC473" s="71"/>
      <c r="DD473" s="71"/>
      <c r="DE473" s="71"/>
      <c r="DF473" s="71"/>
      <c r="DG473" s="71"/>
      <c r="DH473" s="71"/>
      <c r="DI473" s="71"/>
      <c r="DJ473" s="71"/>
      <c r="DK473" s="71"/>
      <c r="DL473" s="71"/>
      <c r="DM473" s="71"/>
      <c r="DN473" s="71"/>
      <c r="DO473" s="71"/>
      <c r="DP473" s="71"/>
      <c r="DQ473" s="71"/>
      <c r="DR473" s="71"/>
      <c r="DS473" s="71"/>
      <c r="DT473" s="71"/>
      <c r="DU473" s="71"/>
      <c r="DV473" s="71"/>
      <c r="DW473" s="71"/>
      <c r="DX473" s="71"/>
      <c r="DY473" s="71"/>
      <c r="DZ473" s="71"/>
      <c r="EA473" s="71"/>
      <c r="EB473" s="71"/>
      <c r="EC473" s="71"/>
      <c r="ED473" s="71"/>
      <c r="EE473" s="71"/>
      <c r="EF473" s="71"/>
      <c r="EG473" s="71"/>
      <c r="EH473" s="71"/>
      <c r="EI473" s="71"/>
      <c r="EJ473" s="71"/>
      <c r="EK473" s="71"/>
      <c r="EL473" s="71"/>
      <c r="EM473" s="71"/>
      <c r="EN473" s="71"/>
      <c r="EO473" s="71"/>
      <c r="EP473" s="71"/>
      <c r="EQ473" s="71"/>
      <c r="ER473" s="71"/>
      <c r="ES473" s="71"/>
      <c r="ET473" s="71"/>
      <c r="EU473" s="71"/>
    </row>
    <row r="474" spans="1:151" s="57" customFormat="1" ht="13.15" customHeight="1">
      <c r="A474" s="69"/>
      <c r="C474" s="109"/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/>
      <c r="BD474" s="71"/>
      <c r="BE474" s="71"/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  <c r="BV474" s="71"/>
      <c r="BW474" s="71"/>
      <c r="BX474" s="71"/>
      <c r="BY474" s="71"/>
      <c r="BZ474" s="71"/>
      <c r="CA474" s="71"/>
      <c r="CB474" s="71"/>
      <c r="CC474" s="71"/>
      <c r="CD474" s="71"/>
      <c r="CE474" s="71"/>
      <c r="CF474" s="71"/>
      <c r="CG474" s="71"/>
      <c r="CH474" s="71"/>
      <c r="CI474" s="71"/>
      <c r="CJ474" s="71"/>
      <c r="CK474" s="71"/>
      <c r="CL474" s="71"/>
      <c r="CM474" s="71"/>
      <c r="CN474" s="71"/>
      <c r="CO474" s="71"/>
      <c r="CP474" s="71"/>
      <c r="CQ474" s="71"/>
      <c r="CR474" s="71"/>
      <c r="CS474" s="71"/>
      <c r="CT474" s="71"/>
      <c r="CU474" s="71"/>
      <c r="CV474" s="71"/>
      <c r="CW474" s="71"/>
      <c r="CX474" s="71"/>
      <c r="CY474" s="71"/>
      <c r="CZ474" s="71"/>
      <c r="DA474" s="71"/>
      <c r="DB474" s="71"/>
      <c r="DC474" s="71"/>
      <c r="DD474" s="71"/>
      <c r="DE474" s="71"/>
      <c r="DF474" s="71"/>
      <c r="DG474" s="71"/>
      <c r="DH474" s="71"/>
      <c r="DI474" s="71"/>
      <c r="DJ474" s="71"/>
      <c r="DK474" s="71"/>
      <c r="DL474" s="71"/>
      <c r="DM474" s="71"/>
      <c r="DN474" s="71"/>
      <c r="DO474" s="71"/>
      <c r="DP474" s="71"/>
      <c r="DQ474" s="71"/>
      <c r="DR474" s="71"/>
      <c r="DS474" s="71"/>
      <c r="DT474" s="71"/>
      <c r="DU474" s="71"/>
      <c r="DV474" s="71"/>
      <c r="DW474" s="71"/>
      <c r="DX474" s="71"/>
      <c r="DY474" s="71"/>
      <c r="DZ474" s="71"/>
      <c r="EA474" s="71"/>
      <c r="EB474" s="71"/>
      <c r="EC474" s="71"/>
      <c r="ED474" s="71"/>
      <c r="EE474" s="71"/>
      <c r="EF474" s="71"/>
      <c r="EG474" s="71"/>
      <c r="EH474" s="71"/>
      <c r="EI474" s="71"/>
      <c r="EJ474" s="71"/>
      <c r="EK474" s="71"/>
      <c r="EL474" s="71"/>
      <c r="EM474" s="71"/>
      <c r="EN474" s="71"/>
      <c r="EO474" s="71"/>
      <c r="EP474" s="71"/>
      <c r="EQ474" s="71"/>
      <c r="ER474" s="71"/>
      <c r="ES474" s="71"/>
      <c r="ET474" s="71"/>
      <c r="EU474" s="71"/>
    </row>
    <row r="475" spans="1:151" s="57" customFormat="1" ht="13.15" customHeight="1">
      <c r="A475" s="69"/>
      <c r="C475" s="109"/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/>
      <c r="BD475" s="71"/>
      <c r="BE475" s="71"/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  <c r="BV475" s="71"/>
      <c r="BW475" s="71"/>
      <c r="BX475" s="71"/>
      <c r="BY475" s="71"/>
      <c r="BZ475" s="71"/>
      <c r="CA475" s="71"/>
      <c r="CB475" s="71"/>
      <c r="CC475" s="71"/>
      <c r="CD475" s="71"/>
      <c r="CE475" s="71"/>
      <c r="CF475" s="71"/>
      <c r="CG475" s="71"/>
      <c r="CH475" s="71"/>
      <c r="CI475" s="71"/>
      <c r="CJ475" s="71"/>
      <c r="CK475" s="71"/>
      <c r="CL475" s="71"/>
      <c r="CM475" s="71"/>
      <c r="CN475" s="71"/>
      <c r="CO475" s="71"/>
      <c r="CP475" s="71"/>
      <c r="CQ475" s="71"/>
      <c r="CR475" s="71"/>
      <c r="CS475" s="71"/>
      <c r="CT475" s="71"/>
      <c r="CU475" s="71"/>
      <c r="CV475" s="71"/>
      <c r="CW475" s="71"/>
      <c r="CX475" s="71"/>
      <c r="CY475" s="71"/>
      <c r="CZ475" s="71"/>
      <c r="DA475" s="71"/>
      <c r="DB475" s="71"/>
      <c r="DC475" s="71"/>
      <c r="DD475" s="71"/>
      <c r="DE475" s="71"/>
      <c r="DF475" s="71"/>
      <c r="DG475" s="71"/>
      <c r="DH475" s="71"/>
      <c r="DI475" s="71"/>
      <c r="DJ475" s="71"/>
      <c r="DK475" s="71"/>
      <c r="DL475" s="71"/>
      <c r="DM475" s="71"/>
      <c r="DN475" s="71"/>
      <c r="DO475" s="71"/>
      <c r="DP475" s="71"/>
      <c r="DQ475" s="71"/>
      <c r="DR475" s="71"/>
      <c r="DS475" s="71"/>
      <c r="DT475" s="71"/>
      <c r="DU475" s="71"/>
      <c r="DV475" s="71"/>
      <c r="DW475" s="71"/>
      <c r="DX475" s="71"/>
      <c r="DY475" s="71"/>
      <c r="DZ475" s="71"/>
      <c r="EA475" s="71"/>
      <c r="EB475" s="71"/>
      <c r="EC475" s="71"/>
      <c r="ED475" s="71"/>
      <c r="EE475" s="71"/>
      <c r="EF475" s="71"/>
      <c r="EG475" s="71"/>
      <c r="EH475" s="71"/>
      <c r="EI475" s="71"/>
      <c r="EJ475" s="71"/>
      <c r="EK475" s="71"/>
      <c r="EL475" s="71"/>
      <c r="EM475" s="71"/>
      <c r="EN475" s="71"/>
      <c r="EO475" s="71"/>
      <c r="EP475" s="71"/>
      <c r="EQ475" s="71"/>
      <c r="ER475" s="71"/>
      <c r="ES475" s="71"/>
      <c r="ET475" s="71"/>
      <c r="EU475" s="71"/>
    </row>
    <row r="476" spans="1:151" s="57" customFormat="1" ht="13.15" customHeight="1">
      <c r="A476" s="69"/>
      <c r="C476" s="109"/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/>
      <c r="BD476" s="71"/>
      <c r="BE476" s="71"/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  <c r="BV476" s="71"/>
      <c r="BW476" s="71"/>
      <c r="BX476" s="71"/>
      <c r="BY476" s="71"/>
      <c r="BZ476" s="71"/>
      <c r="CA476" s="71"/>
      <c r="CB476" s="71"/>
      <c r="CC476" s="71"/>
      <c r="CD476" s="71"/>
      <c r="CE476" s="71"/>
      <c r="CF476" s="71"/>
      <c r="CG476" s="71"/>
      <c r="CH476" s="71"/>
      <c r="CI476" s="71"/>
      <c r="CJ476" s="71"/>
      <c r="CK476" s="71"/>
      <c r="CL476" s="71"/>
      <c r="CM476" s="71"/>
      <c r="CN476" s="71"/>
      <c r="CO476" s="71"/>
      <c r="CP476" s="71"/>
      <c r="CQ476" s="71"/>
      <c r="CR476" s="71"/>
      <c r="CS476" s="71"/>
      <c r="CT476" s="71"/>
      <c r="CU476" s="71"/>
      <c r="CV476" s="71"/>
      <c r="CW476" s="71"/>
      <c r="CX476" s="71"/>
      <c r="CY476" s="71"/>
      <c r="CZ476" s="71"/>
      <c r="DA476" s="71"/>
      <c r="DB476" s="71"/>
      <c r="DC476" s="71"/>
      <c r="DD476" s="71"/>
      <c r="DE476" s="71"/>
      <c r="DF476" s="71"/>
      <c r="DG476" s="71"/>
      <c r="DH476" s="71"/>
      <c r="DI476" s="71"/>
      <c r="DJ476" s="71"/>
      <c r="DK476" s="71"/>
      <c r="DL476" s="71"/>
      <c r="DM476" s="71"/>
      <c r="DN476" s="71"/>
      <c r="DO476" s="71"/>
      <c r="DP476" s="71"/>
      <c r="DQ476" s="71"/>
      <c r="DR476" s="71"/>
      <c r="DS476" s="71"/>
      <c r="DT476" s="71"/>
      <c r="DU476" s="71"/>
      <c r="DV476" s="71"/>
      <c r="DW476" s="71"/>
      <c r="DX476" s="71"/>
      <c r="DY476" s="71"/>
      <c r="DZ476" s="71"/>
      <c r="EA476" s="71"/>
      <c r="EB476" s="71"/>
      <c r="EC476" s="71"/>
      <c r="ED476" s="71"/>
      <c r="EE476" s="71"/>
      <c r="EF476" s="71"/>
      <c r="EG476" s="71"/>
      <c r="EH476" s="71"/>
      <c r="EI476" s="71"/>
      <c r="EJ476" s="71"/>
      <c r="EK476" s="71"/>
      <c r="EL476" s="71"/>
      <c r="EM476" s="71"/>
      <c r="EN476" s="71"/>
      <c r="EO476" s="71"/>
      <c r="EP476" s="71"/>
      <c r="EQ476" s="71"/>
      <c r="ER476" s="71"/>
      <c r="ES476" s="71"/>
      <c r="ET476" s="71"/>
      <c r="EU476" s="71"/>
    </row>
    <row r="477" spans="1:151" s="57" customFormat="1" ht="13.15" customHeight="1">
      <c r="A477" s="69"/>
      <c r="C477" s="109"/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/>
      <c r="BD477" s="71"/>
      <c r="BE477" s="71"/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  <c r="BV477" s="71"/>
      <c r="BW477" s="71"/>
      <c r="BX477" s="71"/>
      <c r="BY477" s="71"/>
      <c r="BZ477" s="71"/>
      <c r="CA477" s="71"/>
      <c r="CB477" s="71"/>
      <c r="CC477" s="71"/>
      <c r="CD477" s="71"/>
      <c r="CE477" s="71"/>
      <c r="CF477" s="71"/>
      <c r="CG477" s="71"/>
      <c r="CH477" s="71"/>
      <c r="CI477" s="71"/>
      <c r="CJ477" s="71"/>
      <c r="CK477" s="71"/>
      <c r="CL477" s="71"/>
      <c r="CM477" s="71"/>
      <c r="CN477" s="71"/>
      <c r="CO477" s="71"/>
      <c r="CP477" s="71"/>
      <c r="CQ477" s="71"/>
      <c r="CR477" s="71"/>
      <c r="CS477" s="71"/>
      <c r="CT477" s="71"/>
      <c r="CU477" s="71"/>
      <c r="CV477" s="71"/>
      <c r="CW477" s="71"/>
      <c r="CX477" s="71"/>
      <c r="CY477" s="71"/>
      <c r="CZ477" s="71"/>
      <c r="DA477" s="71"/>
      <c r="DB477" s="71"/>
      <c r="DC477" s="71"/>
      <c r="DD477" s="71"/>
      <c r="DE477" s="71"/>
      <c r="DF477" s="71"/>
      <c r="DG477" s="71"/>
      <c r="DH477" s="71"/>
      <c r="DI477" s="71"/>
      <c r="DJ477" s="71"/>
      <c r="DK477" s="71"/>
      <c r="DL477" s="71"/>
      <c r="DM477" s="71"/>
      <c r="DN477" s="71"/>
      <c r="DO477" s="71"/>
      <c r="DP477" s="71"/>
      <c r="DQ477" s="71"/>
      <c r="DR477" s="71"/>
      <c r="DS477" s="71"/>
      <c r="DT477" s="71"/>
      <c r="DU477" s="71"/>
      <c r="DV477" s="71"/>
      <c r="DW477" s="71"/>
      <c r="DX477" s="71"/>
      <c r="DY477" s="71"/>
      <c r="DZ477" s="71"/>
      <c r="EA477" s="71"/>
      <c r="EB477" s="71"/>
      <c r="EC477" s="71"/>
      <c r="ED477" s="71"/>
      <c r="EE477" s="71"/>
      <c r="EF477" s="71"/>
      <c r="EG477" s="71"/>
      <c r="EH477" s="71"/>
      <c r="EI477" s="71"/>
      <c r="EJ477" s="71"/>
      <c r="EK477" s="71"/>
      <c r="EL477" s="71"/>
      <c r="EM477" s="71"/>
      <c r="EN477" s="71"/>
      <c r="EO477" s="71"/>
      <c r="EP477" s="71"/>
      <c r="EQ477" s="71"/>
      <c r="ER477" s="71"/>
      <c r="ES477" s="71"/>
      <c r="ET477" s="71"/>
      <c r="EU477" s="71"/>
    </row>
    <row r="478" spans="1:151" s="57" customFormat="1" ht="13.15" customHeight="1">
      <c r="A478" s="69"/>
      <c r="C478" s="109"/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/>
      <c r="BD478" s="71"/>
      <c r="BE478" s="71"/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  <c r="BV478" s="71"/>
      <c r="BW478" s="71"/>
      <c r="BX478" s="71"/>
      <c r="BY478" s="71"/>
      <c r="BZ478" s="71"/>
      <c r="CA478" s="71"/>
      <c r="CB478" s="71"/>
      <c r="CC478" s="71"/>
      <c r="CD478" s="71"/>
      <c r="CE478" s="71"/>
      <c r="CF478" s="71"/>
      <c r="CG478" s="71"/>
      <c r="CH478" s="71"/>
      <c r="CI478" s="71"/>
      <c r="CJ478" s="71"/>
      <c r="CK478" s="71"/>
      <c r="CL478" s="71"/>
      <c r="CM478" s="71"/>
      <c r="CN478" s="71"/>
      <c r="CO478" s="71"/>
      <c r="CP478" s="71"/>
      <c r="CQ478" s="71"/>
      <c r="CR478" s="71"/>
      <c r="CS478" s="71"/>
      <c r="CT478" s="71"/>
      <c r="CU478" s="71"/>
      <c r="CV478" s="71"/>
      <c r="CW478" s="71"/>
      <c r="CX478" s="71"/>
      <c r="CY478" s="71"/>
      <c r="CZ478" s="71"/>
      <c r="DA478" s="71"/>
      <c r="DB478" s="71"/>
      <c r="DC478" s="71"/>
      <c r="DD478" s="71"/>
      <c r="DE478" s="71"/>
      <c r="DF478" s="71"/>
      <c r="DG478" s="71"/>
      <c r="DH478" s="71"/>
      <c r="DI478" s="71"/>
      <c r="DJ478" s="71"/>
      <c r="DK478" s="71"/>
      <c r="DL478" s="71"/>
      <c r="DM478" s="71"/>
      <c r="DN478" s="71"/>
      <c r="DO478" s="71"/>
      <c r="DP478" s="71"/>
      <c r="DQ478" s="71"/>
      <c r="DR478" s="71"/>
      <c r="DS478" s="71"/>
      <c r="DT478" s="71"/>
      <c r="DU478" s="71"/>
      <c r="DV478" s="71"/>
      <c r="DW478" s="71"/>
      <c r="DX478" s="71"/>
      <c r="DY478" s="71"/>
      <c r="DZ478" s="71"/>
      <c r="EA478" s="71"/>
      <c r="EB478" s="71"/>
      <c r="EC478" s="71"/>
      <c r="ED478" s="71"/>
      <c r="EE478" s="71"/>
      <c r="EF478" s="71"/>
      <c r="EG478" s="71"/>
      <c r="EH478" s="71"/>
      <c r="EI478" s="71"/>
      <c r="EJ478" s="71"/>
      <c r="EK478" s="71"/>
      <c r="EL478" s="71"/>
      <c r="EM478" s="71"/>
      <c r="EN478" s="71"/>
      <c r="EO478" s="71"/>
      <c r="EP478" s="71"/>
      <c r="EQ478" s="71"/>
      <c r="ER478" s="71"/>
      <c r="ES478" s="71"/>
      <c r="ET478" s="71"/>
      <c r="EU478" s="71"/>
    </row>
    <row r="479" spans="1:151" s="57" customFormat="1" ht="13.15" customHeight="1">
      <c r="A479" s="69"/>
      <c r="C479" s="109"/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/>
      <c r="BD479" s="71"/>
      <c r="BE479" s="71"/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  <c r="BV479" s="71"/>
      <c r="BW479" s="71"/>
      <c r="BX479" s="71"/>
      <c r="BY479" s="71"/>
      <c r="BZ479" s="71"/>
      <c r="CA479" s="71"/>
      <c r="CB479" s="71"/>
      <c r="CC479" s="71"/>
      <c r="CD479" s="71"/>
      <c r="CE479" s="71"/>
      <c r="CF479" s="71"/>
      <c r="CG479" s="71"/>
      <c r="CH479" s="71"/>
      <c r="CI479" s="71"/>
      <c r="CJ479" s="71"/>
      <c r="CK479" s="71"/>
      <c r="CL479" s="71"/>
      <c r="CM479" s="71"/>
      <c r="CN479" s="71"/>
      <c r="CO479" s="71"/>
      <c r="CP479" s="71"/>
      <c r="CQ479" s="71"/>
      <c r="CR479" s="71"/>
      <c r="CS479" s="71"/>
      <c r="CT479" s="71"/>
      <c r="CU479" s="71"/>
      <c r="CV479" s="71"/>
      <c r="CW479" s="71"/>
      <c r="CX479" s="71"/>
      <c r="CY479" s="71"/>
      <c r="CZ479" s="71"/>
      <c r="DA479" s="71"/>
      <c r="DB479" s="71"/>
      <c r="DC479" s="71"/>
      <c r="DD479" s="71"/>
      <c r="DE479" s="71"/>
      <c r="DF479" s="71"/>
      <c r="DG479" s="71"/>
      <c r="DH479" s="71"/>
      <c r="DI479" s="71"/>
      <c r="DJ479" s="71"/>
      <c r="DK479" s="71"/>
      <c r="DL479" s="71"/>
      <c r="DM479" s="71"/>
      <c r="DN479" s="71"/>
      <c r="DO479" s="71"/>
      <c r="DP479" s="71"/>
      <c r="DQ479" s="71"/>
      <c r="DR479" s="71"/>
      <c r="DS479" s="71"/>
      <c r="DT479" s="71"/>
      <c r="DU479" s="71"/>
      <c r="DV479" s="71"/>
      <c r="DW479" s="71"/>
      <c r="DX479" s="71"/>
      <c r="DY479" s="71"/>
      <c r="DZ479" s="71"/>
      <c r="EA479" s="71"/>
      <c r="EB479" s="71"/>
      <c r="EC479" s="71"/>
      <c r="ED479" s="71"/>
      <c r="EE479" s="71"/>
      <c r="EF479" s="71"/>
      <c r="EG479" s="71"/>
      <c r="EH479" s="71"/>
      <c r="EI479" s="71"/>
      <c r="EJ479" s="71"/>
      <c r="EK479" s="71"/>
      <c r="EL479" s="71"/>
      <c r="EM479" s="71"/>
      <c r="EN479" s="71"/>
      <c r="EO479" s="71"/>
      <c r="EP479" s="71"/>
      <c r="EQ479" s="71"/>
      <c r="ER479" s="71"/>
      <c r="ES479" s="71"/>
      <c r="ET479" s="71"/>
      <c r="EU479" s="71"/>
    </row>
    <row r="480" spans="1:151" s="57" customFormat="1" ht="13.15" customHeight="1">
      <c r="A480" s="69"/>
      <c r="C480" s="109"/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/>
      <c r="BD480" s="71"/>
      <c r="BE480" s="71"/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  <c r="BV480" s="71"/>
      <c r="BW480" s="71"/>
      <c r="BX480" s="71"/>
      <c r="BY480" s="71"/>
      <c r="BZ480" s="71"/>
      <c r="CA480" s="71"/>
      <c r="CB480" s="71"/>
      <c r="CC480" s="71"/>
      <c r="CD480" s="71"/>
      <c r="CE480" s="71"/>
      <c r="CF480" s="71"/>
      <c r="CG480" s="71"/>
      <c r="CH480" s="71"/>
      <c r="CI480" s="71"/>
      <c r="CJ480" s="71"/>
      <c r="CK480" s="71"/>
      <c r="CL480" s="71"/>
      <c r="CM480" s="71"/>
      <c r="CN480" s="71"/>
      <c r="CO480" s="71"/>
      <c r="CP480" s="71"/>
      <c r="CQ480" s="71"/>
      <c r="CR480" s="71"/>
      <c r="CS480" s="71"/>
      <c r="CT480" s="71"/>
      <c r="CU480" s="71"/>
      <c r="CV480" s="71"/>
      <c r="CW480" s="71"/>
      <c r="CX480" s="71"/>
      <c r="CY480" s="71"/>
      <c r="CZ480" s="71"/>
      <c r="DA480" s="71"/>
      <c r="DB480" s="71"/>
      <c r="DC480" s="71"/>
      <c r="DD480" s="71"/>
      <c r="DE480" s="71"/>
      <c r="DF480" s="71"/>
      <c r="DG480" s="71"/>
      <c r="DH480" s="71"/>
      <c r="DI480" s="71"/>
      <c r="DJ480" s="71"/>
      <c r="DK480" s="71"/>
      <c r="DL480" s="71"/>
      <c r="DM480" s="71"/>
      <c r="DN480" s="71"/>
      <c r="DO480" s="71"/>
      <c r="DP480" s="71"/>
      <c r="DQ480" s="71"/>
      <c r="DR480" s="71"/>
      <c r="DS480" s="71"/>
      <c r="DT480" s="71"/>
      <c r="DU480" s="71"/>
      <c r="DV480" s="71"/>
      <c r="DW480" s="71"/>
      <c r="DX480" s="71"/>
      <c r="DY480" s="71"/>
      <c r="DZ480" s="71"/>
      <c r="EA480" s="71"/>
      <c r="EB480" s="71"/>
      <c r="EC480" s="71"/>
      <c r="ED480" s="71"/>
      <c r="EE480" s="71"/>
      <c r="EF480" s="71"/>
      <c r="EG480" s="71"/>
      <c r="EH480" s="71"/>
      <c r="EI480" s="71"/>
      <c r="EJ480" s="71"/>
      <c r="EK480" s="71"/>
      <c r="EL480" s="71"/>
      <c r="EM480" s="71"/>
      <c r="EN480" s="71"/>
      <c r="EO480" s="71"/>
      <c r="EP480" s="71"/>
      <c r="EQ480" s="71"/>
      <c r="ER480" s="71"/>
      <c r="ES480" s="71"/>
      <c r="ET480" s="71"/>
      <c r="EU480" s="71"/>
    </row>
    <row r="481" spans="1:151" s="57" customFormat="1" ht="13.15" customHeight="1">
      <c r="A481" s="69"/>
      <c r="C481" s="109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/>
      <c r="BD481" s="71"/>
      <c r="BE481" s="71"/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  <c r="BV481" s="71"/>
      <c r="BW481" s="71"/>
      <c r="BX481" s="71"/>
      <c r="BY481" s="71"/>
      <c r="BZ481" s="71"/>
      <c r="CA481" s="71"/>
      <c r="CB481" s="71"/>
      <c r="CC481" s="71"/>
      <c r="CD481" s="71"/>
      <c r="CE481" s="71"/>
      <c r="CF481" s="71"/>
      <c r="CG481" s="71"/>
      <c r="CH481" s="71"/>
      <c r="CI481" s="71"/>
      <c r="CJ481" s="71"/>
      <c r="CK481" s="71"/>
      <c r="CL481" s="71"/>
      <c r="CM481" s="71"/>
      <c r="CN481" s="71"/>
      <c r="CO481" s="71"/>
      <c r="CP481" s="71"/>
      <c r="CQ481" s="71"/>
      <c r="CR481" s="71"/>
      <c r="CS481" s="71"/>
      <c r="CT481" s="71"/>
      <c r="CU481" s="71"/>
      <c r="CV481" s="71"/>
      <c r="CW481" s="71"/>
      <c r="CX481" s="71"/>
      <c r="CY481" s="71"/>
      <c r="CZ481" s="71"/>
      <c r="DA481" s="71"/>
      <c r="DB481" s="71"/>
      <c r="DC481" s="71"/>
      <c r="DD481" s="71"/>
      <c r="DE481" s="71"/>
      <c r="DF481" s="71"/>
      <c r="DG481" s="71"/>
      <c r="DH481" s="71"/>
      <c r="DI481" s="71"/>
      <c r="DJ481" s="71"/>
      <c r="DK481" s="71"/>
      <c r="DL481" s="71"/>
      <c r="DM481" s="71"/>
      <c r="DN481" s="71"/>
      <c r="DO481" s="71"/>
      <c r="DP481" s="71"/>
      <c r="DQ481" s="71"/>
      <c r="DR481" s="71"/>
      <c r="DS481" s="71"/>
      <c r="DT481" s="71"/>
      <c r="DU481" s="71"/>
      <c r="DV481" s="71"/>
      <c r="DW481" s="71"/>
      <c r="DX481" s="71"/>
      <c r="DY481" s="71"/>
      <c r="DZ481" s="71"/>
      <c r="EA481" s="71"/>
      <c r="EB481" s="71"/>
      <c r="EC481" s="71"/>
      <c r="ED481" s="71"/>
      <c r="EE481" s="71"/>
      <c r="EF481" s="71"/>
      <c r="EG481" s="71"/>
      <c r="EH481" s="71"/>
      <c r="EI481" s="71"/>
      <c r="EJ481" s="71"/>
      <c r="EK481" s="71"/>
      <c r="EL481" s="71"/>
      <c r="EM481" s="71"/>
      <c r="EN481" s="71"/>
      <c r="EO481" s="71"/>
      <c r="EP481" s="71"/>
      <c r="EQ481" s="71"/>
      <c r="ER481" s="71"/>
      <c r="ES481" s="71"/>
      <c r="ET481" s="71"/>
      <c r="EU481" s="71"/>
    </row>
    <row r="482" spans="1:151" s="57" customFormat="1" ht="13.15" customHeight="1">
      <c r="A482" s="69"/>
      <c r="C482" s="109"/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/>
      <c r="BD482" s="71"/>
      <c r="BE482" s="71"/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  <c r="BV482" s="71"/>
      <c r="BW482" s="71"/>
      <c r="BX482" s="71"/>
      <c r="BY482" s="71"/>
      <c r="BZ482" s="71"/>
      <c r="CA482" s="71"/>
      <c r="CB482" s="71"/>
      <c r="CC482" s="71"/>
      <c r="CD482" s="71"/>
      <c r="CE482" s="71"/>
      <c r="CF482" s="71"/>
      <c r="CG482" s="71"/>
      <c r="CH482" s="71"/>
      <c r="CI482" s="71"/>
      <c r="CJ482" s="71"/>
      <c r="CK482" s="71"/>
      <c r="CL482" s="71"/>
      <c r="CM482" s="71"/>
      <c r="CN482" s="71"/>
      <c r="CO482" s="71"/>
      <c r="CP482" s="71"/>
      <c r="CQ482" s="71"/>
      <c r="CR482" s="71"/>
      <c r="CS482" s="71"/>
      <c r="CT482" s="71"/>
      <c r="CU482" s="71"/>
      <c r="CV482" s="71"/>
      <c r="CW482" s="71"/>
      <c r="CX482" s="71"/>
      <c r="CY482" s="71"/>
      <c r="CZ482" s="71"/>
      <c r="DA482" s="71"/>
      <c r="DB482" s="71"/>
      <c r="DC482" s="71"/>
      <c r="DD482" s="71"/>
      <c r="DE482" s="71"/>
      <c r="DF482" s="71"/>
      <c r="DG482" s="71"/>
      <c r="DH482" s="71"/>
      <c r="DI482" s="71"/>
      <c r="DJ482" s="71"/>
      <c r="DK482" s="71"/>
      <c r="DL482" s="71"/>
      <c r="DM482" s="71"/>
      <c r="DN482" s="71"/>
      <c r="DO482" s="71"/>
      <c r="DP482" s="71"/>
      <c r="DQ482" s="71"/>
      <c r="DR482" s="71"/>
      <c r="DS482" s="71"/>
      <c r="DT482" s="71"/>
      <c r="DU482" s="71"/>
      <c r="DV482" s="71"/>
      <c r="DW482" s="71"/>
      <c r="DX482" s="71"/>
      <c r="DY482" s="71"/>
      <c r="DZ482" s="71"/>
      <c r="EA482" s="71"/>
      <c r="EB482" s="71"/>
      <c r="EC482" s="71"/>
      <c r="ED482" s="71"/>
      <c r="EE482" s="71"/>
      <c r="EF482" s="71"/>
      <c r="EG482" s="71"/>
      <c r="EH482" s="71"/>
      <c r="EI482" s="71"/>
      <c r="EJ482" s="71"/>
      <c r="EK482" s="71"/>
      <c r="EL482" s="71"/>
      <c r="EM482" s="71"/>
      <c r="EN482" s="71"/>
      <c r="EO482" s="71"/>
      <c r="EP482" s="71"/>
      <c r="EQ482" s="71"/>
      <c r="ER482" s="71"/>
      <c r="ES482" s="71"/>
      <c r="ET482" s="71"/>
      <c r="EU482" s="71"/>
    </row>
    <row r="483" spans="1:151" s="57" customFormat="1" ht="13.15" customHeight="1">
      <c r="A483" s="69"/>
      <c r="C483" s="109"/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/>
      <c r="BD483" s="71"/>
      <c r="BE483" s="71"/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  <c r="BV483" s="71"/>
      <c r="BW483" s="71"/>
      <c r="BX483" s="71"/>
      <c r="BY483" s="71"/>
      <c r="BZ483" s="71"/>
      <c r="CA483" s="71"/>
      <c r="CB483" s="71"/>
      <c r="CC483" s="71"/>
      <c r="CD483" s="71"/>
      <c r="CE483" s="71"/>
      <c r="CF483" s="71"/>
      <c r="CG483" s="71"/>
      <c r="CH483" s="71"/>
      <c r="CI483" s="71"/>
      <c r="CJ483" s="71"/>
      <c r="CK483" s="71"/>
      <c r="CL483" s="71"/>
      <c r="CM483" s="71"/>
      <c r="CN483" s="71"/>
      <c r="CO483" s="71"/>
      <c r="CP483" s="71"/>
      <c r="CQ483" s="71"/>
      <c r="CR483" s="71"/>
      <c r="CS483" s="71"/>
      <c r="CT483" s="71"/>
      <c r="CU483" s="71"/>
      <c r="CV483" s="71"/>
      <c r="CW483" s="71"/>
      <c r="CX483" s="71"/>
      <c r="CY483" s="71"/>
      <c r="CZ483" s="71"/>
      <c r="DA483" s="71"/>
      <c r="DB483" s="71"/>
      <c r="DC483" s="71"/>
      <c r="DD483" s="71"/>
      <c r="DE483" s="71"/>
      <c r="DF483" s="71"/>
      <c r="DG483" s="71"/>
      <c r="DH483" s="71"/>
      <c r="DI483" s="71"/>
      <c r="DJ483" s="71"/>
      <c r="DK483" s="71"/>
      <c r="DL483" s="71"/>
      <c r="DM483" s="71"/>
      <c r="DN483" s="71"/>
      <c r="DO483" s="71"/>
      <c r="DP483" s="71"/>
      <c r="DQ483" s="71"/>
      <c r="DR483" s="71"/>
      <c r="DS483" s="71"/>
      <c r="DT483" s="71"/>
      <c r="DU483" s="71"/>
      <c r="DV483" s="71"/>
      <c r="DW483" s="71"/>
      <c r="DX483" s="71"/>
      <c r="DY483" s="71"/>
      <c r="DZ483" s="71"/>
      <c r="EA483" s="71"/>
      <c r="EB483" s="71"/>
      <c r="EC483" s="71"/>
      <c r="ED483" s="71"/>
      <c r="EE483" s="71"/>
      <c r="EF483" s="71"/>
      <c r="EG483" s="71"/>
      <c r="EH483" s="71"/>
      <c r="EI483" s="71"/>
      <c r="EJ483" s="71"/>
      <c r="EK483" s="71"/>
      <c r="EL483" s="71"/>
      <c r="EM483" s="71"/>
      <c r="EN483" s="71"/>
      <c r="EO483" s="71"/>
      <c r="EP483" s="71"/>
      <c r="EQ483" s="71"/>
      <c r="ER483" s="71"/>
      <c r="ES483" s="71"/>
      <c r="ET483" s="71"/>
      <c r="EU483" s="71"/>
    </row>
    <row r="484" spans="1:151" s="57" customFormat="1" ht="13.15" customHeight="1">
      <c r="A484" s="69"/>
      <c r="C484" s="109"/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/>
      <c r="BD484" s="71"/>
      <c r="BE484" s="71"/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  <c r="BV484" s="71"/>
      <c r="BW484" s="71"/>
      <c r="BX484" s="71"/>
      <c r="BY484" s="71"/>
      <c r="BZ484" s="71"/>
      <c r="CA484" s="71"/>
      <c r="CB484" s="71"/>
      <c r="CC484" s="71"/>
      <c r="CD484" s="71"/>
      <c r="CE484" s="71"/>
      <c r="CF484" s="71"/>
      <c r="CG484" s="71"/>
      <c r="CH484" s="71"/>
      <c r="CI484" s="71"/>
      <c r="CJ484" s="71"/>
      <c r="CK484" s="71"/>
      <c r="CL484" s="71"/>
      <c r="CM484" s="71"/>
      <c r="CN484" s="71"/>
      <c r="CO484" s="71"/>
      <c r="CP484" s="71"/>
      <c r="CQ484" s="71"/>
      <c r="CR484" s="71"/>
      <c r="CS484" s="71"/>
      <c r="CT484" s="71"/>
      <c r="CU484" s="71"/>
      <c r="CV484" s="71"/>
      <c r="CW484" s="71"/>
      <c r="CX484" s="71"/>
      <c r="CY484" s="71"/>
      <c r="CZ484" s="71"/>
      <c r="DA484" s="71"/>
      <c r="DB484" s="71"/>
      <c r="DC484" s="71"/>
      <c r="DD484" s="71"/>
      <c r="DE484" s="71"/>
      <c r="DF484" s="71"/>
      <c r="DG484" s="71"/>
      <c r="DH484" s="71"/>
      <c r="DI484" s="71"/>
      <c r="DJ484" s="71"/>
      <c r="DK484" s="71"/>
      <c r="DL484" s="71"/>
      <c r="DM484" s="71"/>
      <c r="DN484" s="71"/>
      <c r="DO484" s="71"/>
      <c r="DP484" s="71"/>
      <c r="DQ484" s="71"/>
      <c r="DR484" s="71"/>
      <c r="DS484" s="71"/>
      <c r="DT484" s="71"/>
      <c r="DU484" s="71"/>
      <c r="DV484" s="71"/>
      <c r="DW484" s="71"/>
      <c r="DX484" s="71"/>
      <c r="DY484" s="71"/>
      <c r="DZ484" s="71"/>
      <c r="EA484" s="71"/>
      <c r="EB484" s="71"/>
      <c r="EC484" s="71"/>
      <c r="ED484" s="71"/>
      <c r="EE484" s="71"/>
      <c r="EF484" s="71"/>
      <c r="EG484" s="71"/>
      <c r="EH484" s="71"/>
      <c r="EI484" s="71"/>
      <c r="EJ484" s="71"/>
      <c r="EK484" s="71"/>
      <c r="EL484" s="71"/>
      <c r="EM484" s="71"/>
      <c r="EN484" s="71"/>
      <c r="EO484" s="71"/>
      <c r="EP484" s="71"/>
      <c r="EQ484" s="71"/>
      <c r="ER484" s="71"/>
      <c r="ES484" s="71"/>
      <c r="ET484" s="71"/>
      <c r="EU484" s="71"/>
    </row>
    <row r="485" spans="1:151" s="57" customFormat="1" ht="13.15" customHeight="1">
      <c r="A485" s="69"/>
      <c r="C485" s="109"/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/>
      <c r="BD485" s="71"/>
      <c r="BE485" s="71"/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  <c r="BV485" s="71"/>
      <c r="BW485" s="71"/>
      <c r="BX485" s="71"/>
      <c r="BY485" s="71"/>
      <c r="BZ485" s="71"/>
      <c r="CA485" s="71"/>
      <c r="CB485" s="71"/>
      <c r="CC485" s="71"/>
      <c r="CD485" s="71"/>
      <c r="CE485" s="71"/>
      <c r="CF485" s="71"/>
      <c r="CG485" s="71"/>
      <c r="CH485" s="71"/>
      <c r="CI485" s="71"/>
      <c r="CJ485" s="71"/>
      <c r="CK485" s="71"/>
      <c r="CL485" s="71"/>
      <c r="CM485" s="71"/>
      <c r="CN485" s="71"/>
      <c r="CO485" s="71"/>
      <c r="CP485" s="71"/>
      <c r="CQ485" s="71"/>
      <c r="CR485" s="71"/>
      <c r="CS485" s="71"/>
      <c r="CT485" s="71"/>
      <c r="CU485" s="71"/>
      <c r="CV485" s="71"/>
      <c r="CW485" s="71"/>
      <c r="CX485" s="71"/>
      <c r="CY485" s="71"/>
      <c r="CZ485" s="71"/>
      <c r="DA485" s="71"/>
      <c r="DB485" s="71"/>
      <c r="DC485" s="71"/>
      <c r="DD485" s="71"/>
      <c r="DE485" s="71"/>
      <c r="DF485" s="71"/>
      <c r="DG485" s="71"/>
      <c r="DH485" s="71"/>
      <c r="DI485" s="71"/>
      <c r="DJ485" s="71"/>
      <c r="DK485" s="71"/>
      <c r="DL485" s="71"/>
      <c r="DM485" s="71"/>
      <c r="DN485" s="71"/>
      <c r="DO485" s="71"/>
      <c r="DP485" s="71"/>
      <c r="DQ485" s="71"/>
      <c r="DR485" s="71"/>
      <c r="DS485" s="71"/>
      <c r="DT485" s="71"/>
      <c r="DU485" s="71"/>
      <c r="DV485" s="71"/>
      <c r="DW485" s="71"/>
      <c r="DX485" s="71"/>
      <c r="DY485" s="71"/>
      <c r="DZ485" s="71"/>
      <c r="EA485" s="71"/>
      <c r="EB485" s="71"/>
      <c r="EC485" s="71"/>
      <c r="ED485" s="71"/>
      <c r="EE485" s="71"/>
      <c r="EF485" s="71"/>
      <c r="EG485" s="71"/>
      <c r="EH485" s="71"/>
      <c r="EI485" s="71"/>
      <c r="EJ485" s="71"/>
      <c r="EK485" s="71"/>
      <c r="EL485" s="71"/>
      <c r="EM485" s="71"/>
      <c r="EN485" s="71"/>
      <c r="EO485" s="71"/>
      <c r="EP485" s="71"/>
      <c r="EQ485" s="71"/>
      <c r="ER485" s="71"/>
      <c r="ES485" s="71"/>
      <c r="ET485" s="71"/>
      <c r="EU485" s="71"/>
    </row>
    <row r="486" spans="1:151" s="57" customFormat="1" ht="13.15" customHeight="1">
      <c r="A486" s="69"/>
      <c r="C486" s="109"/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/>
      <c r="BD486" s="71"/>
      <c r="BE486" s="71"/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  <c r="BV486" s="71"/>
      <c r="BW486" s="71"/>
      <c r="BX486" s="71"/>
      <c r="BY486" s="71"/>
      <c r="BZ486" s="71"/>
      <c r="CA486" s="71"/>
      <c r="CB486" s="71"/>
      <c r="CC486" s="71"/>
      <c r="CD486" s="71"/>
      <c r="CE486" s="71"/>
      <c r="CF486" s="71"/>
      <c r="CG486" s="71"/>
      <c r="CH486" s="71"/>
      <c r="CI486" s="71"/>
      <c r="CJ486" s="71"/>
      <c r="CK486" s="71"/>
      <c r="CL486" s="71"/>
      <c r="CM486" s="71"/>
      <c r="CN486" s="71"/>
      <c r="CO486" s="71"/>
      <c r="CP486" s="71"/>
      <c r="CQ486" s="71"/>
      <c r="CR486" s="71"/>
      <c r="CS486" s="71"/>
      <c r="CT486" s="71"/>
      <c r="CU486" s="71"/>
      <c r="CV486" s="71"/>
      <c r="CW486" s="71"/>
      <c r="CX486" s="71"/>
      <c r="CY486" s="71"/>
      <c r="CZ486" s="71"/>
      <c r="DA486" s="71"/>
      <c r="DB486" s="71"/>
      <c r="DC486" s="71"/>
      <c r="DD486" s="71"/>
      <c r="DE486" s="71"/>
      <c r="DF486" s="71"/>
      <c r="DG486" s="71"/>
      <c r="DH486" s="71"/>
      <c r="DI486" s="71"/>
      <c r="DJ486" s="71"/>
      <c r="DK486" s="71"/>
      <c r="DL486" s="71"/>
      <c r="DM486" s="71"/>
      <c r="DN486" s="71"/>
      <c r="DO486" s="71"/>
      <c r="DP486" s="71"/>
      <c r="DQ486" s="71"/>
      <c r="DR486" s="71"/>
      <c r="DS486" s="71"/>
      <c r="DT486" s="71"/>
      <c r="DU486" s="71"/>
      <c r="DV486" s="71"/>
      <c r="DW486" s="71"/>
      <c r="DX486" s="71"/>
      <c r="DY486" s="71"/>
      <c r="DZ486" s="71"/>
      <c r="EA486" s="71"/>
      <c r="EB486" s="71"/>
      <c r="EC486" s="71"/>
      <c r="ED486" s="71"/>
      <c r="EE486" s="71"/>
      <c r="EF486" s="71"/>
      <c r="EG486" s="71"/>
      <c r="EH486" s="71"/>
      <c r="EI486" s="71"/>
      <c r="EJ486" s="71"/>
      <c r="EK486" s="71"/>
      <c r="EL486" s="71"/>
      <c r="EM486" s="71"/>
      <c r="EN486" s="71"/>
      <c r="EO486" s="71"/>
      <c r="EP486" s="71"/>
      <c r="EQ486" s="71"/>
      <c r="ER486" s="71"/>
      <c r="ES486" s="71"/>
      <c r="ET486" s="71"/>
      <c r="EU486" s="71"/>
    </row>
    <row r="487" spans="1:151" s="57" customFormat="1" ht="13.15" customHeight="1">
      <c r="A487" s="69"/>
      <c r="C487" s="109"/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/>
      <c r="BD487" s="71"/>
      <c r="BE487" s="71"/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  <c r="BV487" s="71"/>
      <c r="BW487" s="71"/>
      <c r="BX487" s="71"/>
      <c r="BY487" s="71"/>
      <c r="BZ487" s="71"/>
      <c r="CA487" s="71"/>
      <c r="CB487" s="71"/>
      <c r="CC487" s="71"/>
      <c r="CD487" s="71"/>
      <c r="CE487" s="71"/>
      <c r="CF487" s="71"/>
      <c r="CG487" s="71"/>
      <c r="CH487" s="71"/>
      <c r="CI487" s="71"/>
      <c r="CJ487" s="71"/>
      <c r="CK487" s="71"/>
      <c r="CL487" s="71"/>
      <c r="CM487" s="71"/>
      <c r="CN487" s="71"/>
      <c r="CO487" s="71"/>
      <c r="CP487" s="71"/>
      <c r="CQ487" s="71"/>
      <c r="CR487" s="71"/>
      <c r="CS487" s="71"/>
      <c r="CT487" s="71"/>
      <c r="CU487" s="71"/>
      <c r="CV487" s="71"/>
      <c r="CW487" s="71"/>
      <c r="CX487" s="71"/>
      <c r="CY487" s="71"/>
      <c r="CZ487" s="71"/>
      <c r="DA487" s="71"/>
      <c r="DB487" s="71"/>
      <c r="DC487" s="71"/>
      <c r="DD487" s="71"/>
      <c r="DE487" s="71"/>
      <c r="DF487" s="71"/>
      <c r="DG487" s="71"/>
      <c r="DH487" s="71"/>
      <c r="DI487" s="71"/>
      <c r="DJ487" s="71"/>
      <c r="DK487" s="71"/>
      <c r="DL487" s="71"/>
      <c r="DM487" s="71"/>
      <c r="DN487" s="71"/>
      <c r="DO487" s="71"/>
      <c r="DP487" s="71"/>
      <c r="DQ487" s="71"/>
      <c r="DR487" s="71"/>
      <c r="DS487" s="71"/>
      <c r="DT487" s="71"/>
      <c r="DU487" s="71"/>
      <c r="DV487" s="71"/>
      <c r="DW487" s="71"/>
      <c r="DX487" s="71"/>
      <c r="DY487" s="71"/>
      <c r="DZ487" s="71"/>
      <c r="EA487" s="71"/>
      <c r="EB487" s="71"/>
      <c r="EC487" s="71"/>
      <c r="ED487" s="71"/>
      <c r="EE487" s="71"/>
      <c r="EF487" s="71"/>
      <c r="EG487" s="71"/>
      <c r="EH487" s="71"/>
      <c r="EI487" s="71"/>
      <c r="EJ487" s="71"/>
      <c r="EK487" s="71"/>
      <c r="EL487" s="71"/>
      <c r="EM487" s="71"/>
      <c r="EN487" s="71"/>
      <c r="EO487" s="71"/>
      <c r="EP487" s="71"/>
      <c r="EQ487" s="71"/>
      <c r="ER487" s="71"/>
      <c r="ES487" s="71"/>
      <c r="ET487" s="71"/>
      <c r="EU487" s="71"/>
    </row>
    <row r="488" spans="1:151" s="57" customFormat="1" ht="13.15" customHeight="1">
      <c r="A488" s="69"/>
      <c r="C488" s="109"/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/>
      <c r="BD488" s="71"/>
      <c r="BE488" s="71"/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  <c r="BV488" s="71"/>
      <c r="BW488" s="71"/>
      <c r="BX488" s="71"/>
      <c r="BY488" s="71"/>
      <c r="BZ488" s="71"/>
      <c r="CA488" s="71"/>
      <c r="CB488" s="71"/>
      <c r="CC488" s="71"/>
      <c r="CD488" s="71"/>
      <c r="CE488" s="71"/>
      <c r="CF488" s="71"/>
      <c r="CG488" s="71"/>
      <c r="CH488" s="71"/>
      <c r="CI488" s="71"/>
      <c r="CJ488" s="71"/>
      <c r="CK488" s="71"/>
      <c r="CL488" s="71"/>
      <c r="CM488" s="71"/>
      <c r="CN488" s="71"/>
      <c r="CO488" s="71"/>
      <c r="CP488" s="71"/>
      <c r="CQ488" s="71"/>
      <c r="CR488" s="71"/>
      <c r="CS488" s="71"/>
      <c r="CT488" s="71"/>
      <c r="CU488" s="71"/>
      <c r="CV488" s="71"/>
      <c r="CW488" s="71"/>
      <c r="CX488" s="71"/>
      <c r="CY488" s="71"/>
      <c r="CZ488" s="71"/>
      <c r="DA488" s="71"/>
      <c r="DB488" s="71"/>
      <c r="DC488" s="71"/>
      <c r="DD488" s="71"/>
      <c r="DE488" s="71"/>
      <c r="DF488" s="71"/>
      <c r="DG488" s="71"/>
      <c r="DH488" s="71"/>
      <c r="DI488" s="71"/>
      <c r="DJ488" s="71"/>
      <c r="DK488" s="71"/>
      <c r="DL488" s="71"/>
      <c r="DM488" s="71"/>
      <c r="DN488" s="71"/>
      <c r="DO488" s="71"/>
      <c r="DP488" s="71"/>
      <c r="DQ488" s="71"/>
      <c r="DR488" s="71"/>
      <c r="DS488" s="71"/>
      <c r="DT488" s="71"/>
      <c r="DU488" s="71"/>
      <c r="DV488" s="71"/>
      <c r="DW488" s="71"/>
      <c r="DX488" s="71"/>
      <c r="DY488" s="71"/>
      <c r="DZ488" s="71"/>
      <c r="EA488" s="71"/>
      <c r="EB488" s="71"/>
      <c r="EC488" s="71"/>
      <c r="ED488" s="71"/>
      <c r="EE488" s="71"/>
      <c r="EF488" s="71"/>
      <c r="EG488" s="71"/>
      <c r="EH488" s="71"/>
      <c r="EI488" s="71"/>
      <c r="EJ488" s="71"/>
      <c r="EK488" s="71"/>
      <c r="EL488" s="71"/>
      <c r="EM488" s="71"/>
      <c r="EN488" s="71"/>
      <c r="EO488" s="71"/>
      <c r="EP488" s="71"/>
      <c r="EQ488" s="71"/>
      <c r="ER488" s="71"/>
      <c r="ES488" s="71"/>
      <c r="ET488" s="71"/>
      <c r="EU488" s="71"/>
    </row>
    <row r="489" spans="1:151" s="57" customFormat="1" ht="13.15" customHeight="1">
      <c r="A489" s="69"/>
      <c r="C489" s="109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/>
      <c r="BD489" s="71"/>
      <c r="BE489" s="71"/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  <c r="BV489" s="71"/>
      <c r="BW489" s="71"/>
      <c r="BX489" s="71"/>
      <c r="BY489" s="71"/>
      <c r="BZ489" s="71"/>
      <c r="CA489" s="71"/>
      <c r="CB489" s="71"/>
      <c r="CC489" s="71"/>
      <c r="CD489" s="71"/>
      <c r="CE489" s="71"/>
      <c r="CF489" s="71"/>
      <c r="CG489" s="71"/>
      <c r="CH489" s="71"/>
      <c r="CI489" s="71"/>
      <c r="CJ489" s="71"/>
      <c r="CK489" s="71"/>
      <c r="CL489" s="71"/>
      <c r="CM489" s="71"/>
      <c r="CN489" s="71"/>
      <c r="CO489" s="71"/>
      <c r="CP489" s="71"/>
      <c r="CQ489" s="71"/>
      <c r="CR489" s="71"/>
      <c r="CS489" s="71"/>
      <c r="CT489" s="71"/>
      <c r="CU489" s="71"/>
      <c r="CV489" s="71"/>
      <c r="CW489" s="71"/>
      <c r="CX489" s="71"/>
      <c r="CY489" s="71"/>
      <c r="CZ489" s="71"/>
      <c r="DA489" s="71"/>
      <c r="DB489" s="71"/>
      <c r="DC489" s="71"/>
      <c r="DD489" s="71"/>
      <c r="DE489" s="71"/>
      <c r="DF489" s="71"/>
      <c r="DG489" s="71"/>
      <c r="DH489" s="71"/>
      <c r="DI489" s="71"/>
      <c r="DJ489" s="71"/>
      <c r="DK489" s="71"/>
      <c r="DL489" s="71"/>
      <c r="DM489" s="71"/>
      <c r="DN489" s="71"/>
      <c r="DO489" s="71"/>
      <c r="DP489" s="71"/>
      <c r="DQ489" s="71"/>
      <c r="DR489" s="71"/>
      <c r="DS489" s="71"/>
      <c r="DT489" s="71"/>
      <c r="DU489" s="71"/>
      <c r="DV489" s="71"/>
      <c r="DW489" s="71"/>
      <c r="DX489" s="71"/>
      <c r="DY489" s="71"/>
      <c r="DZ489" s="71"/>
      <c r="EA489" s="71"/>
      <c r="EB489" s="71"/>
      <c r="EC489" s="71"/>
      <c r="ED489" s="71"/>
      <c r="EE489" s="71"/>
      <c r="EF489" s="71"/>
      <c r="EG489" s="71"/>
      <c r="EH489" s="71"/>
      <c r="EI489" s="71"/>
      <c r="EJ489" s="71"/>
      <c r="EK489" s="71"/>
      <c r="EL489" s="71"/>
      <c r="EM489" s="71"/>
      <c r="EN489" s="71"/>
      <c r="EO489" s="71"/>
      <c r="EP489" s="71"/>
      <c r="EQ489" s="71"/>
      <c r="ER489" s="71"/>
      <c r="ES489" s="71"/>
      <c r="ET489" s="71"/>
      <c r="EU489" s="71"/>
    </row>
    <row r="490" spans="1:151" s="57" customFormat="1" ht="13.15" customHeight="1">
      <c r="A490" s="69"/>
      <c r="C490" s="109"/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/>
      <c r="BD490" s="71"/>
      <c r="BE490" s="71"/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  <c r="BV490" s="71"/>
      <c r="BW490" s="71"/>
      <c r="BX490" s="71"/>
      <c r="BY490" s="71"/>
      <c r="BZ490" s="71"/>
      <c r="CA490" s="71"/>
      <c r="CB490" s="71"/>
      <c r="CC490" s="71"/>
      <c r="CD490" s="71"/>
      <c r="CE490" s="71"/>
      <c r="CF490" s="71"/>
      <c r="CG490" s="71"/>
      <c r="CH490" s="71"/>
      <c r="CI490" s="71"/>
      <c r="CJ490" s="71"/>
      <c r="CK490" s="71"/>
      <c r="CL490" s="71"/>
      <c r="CM490" s="71"/>
      <c r="CN490" s="71"/>
      <c r="CO490" s="71"/>
      <c r="CP490" s="71"/>
      <c r="CQ490" s="71"/>
      <c r="CR490" s="71"/>
      <c r="CS490" s="71"/>
      <c r="CT490" s="71"/>
      <c r="CU490" s="71"/>
      <c r="CV490" s="71"/>
      <c r="CW490" s="71"/>
      <c r="CX490" s="71"/>
      <c r="CY490" s="71"/>
      <c r="CZ490" s="71"/>
      <c r="DA490" s="71"/>
      <c r="DB490" s="71"/>
      <c r="DC490" s="71"/>
      <c r="DD490" s="71"/>
      <c r="DE490" s="71"/>
      <c r="DF490" s="71"/>
      <c r="DG490" s="71"/>
      <c r="DH490" s="71"/>
      <c r="DI490" s="71"/>
      <c r="DJ490" s="71"/>
      <c r="DK490" s="71"/>
      <c r="DL490" s="71"/>
      <c r="DM490" s="71"/>
      <c r="DN490" s="71"/>
      <c r="DO490" s="71"/>
      <c r="DP490" s="71"/>
      <c r="DQ490" s="71"/>
      <c r="DR490" s="71"/>
      <c r="DS490" s="71"/>
      <c r="DT490" s="71"/>
      <c r="DU490" s="71"/>
      <c r="DV490" s="71"/>
      <c r="DW490" s="71"/>
      <c r="DX490" s="71"/>
      <c r="DY490" s="71"/>
      <c r="DZ490" s="71"/>
      <c r="EA490" s="71"/>
      <c r="EB490" s="71"/>
      <c r="EC490" s="71"/>
      <c r="ED490" s="71"/>
      <c r="EE490" s="71"/>
      <c r="EF490" s="71"/>
      <c r="EG490" s="71"/>
      <c r="EH490" s="71"/>
      <c r="EI490" s="71"/>
      <c r="EJ490" s="71"/>
      <c r="EK490" s="71"/>
      <c r="EL490" s="71"/>
      <c r="EM490" s="71"/>
      <c r="EN490" s="71"/>
      <c r="EO490" s="71"/>
      <c r="EP490" s="71"/>
      <c r="EQ490" s="71"/>
      <c r="ER490" s="71"/>
      <c r="ES490" s="71"/>
      <c r="ET490" s="71"/>
      <c r="EU490" s="71"/>
    </row>
    <row r="491" spans="1:151" s="57" customFormat="1" ht="13.15" customHeight="1">
      <c r="A491" s="69"/>
      <c r="C491" s="109"/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/>
      <c r="BD491" s="71"/>
      <c r="BE491" s="71"/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  <c r="BV491" s="71"/>
      <c r="BW491" s="71"/>
      <c r="BX491" s="71"/>
      <c r="BY491" s="71"/>
      <c r="BZ491" s="71"/>
      <c r="CA491" s="71"/>
      <c r="CB491" s="71"/>
      <c r="CC491" s="71"/>
      <c r="CD491" s="71"/>
      <c r="CE491" s="71"/>
      <c r="CF491" s="71"/>
      <c r="CG491" s="71"/>
      <c r="CH491" s="71"/>
      <c r="CI491" s="71"/>
      <c r="CJ491" s="71"/>
      <c r="CK491" s="71"/>
      <c r="CL491" s="71"/>
      <c r="CM491" s="71"/>
      <c r="CN491" s="71"/>
      <c r="CO491" s="71"/>
      <c r="CP491" s="71"/>
      <c r="CQ491" s="71"/>
      <c r="CR491" s="71"/>
      <c r="CS491" s="71"/>
      <c r="CT491" s="71"/>
      <c r="CU491" s="71"/>
      <c r="CV491" s="71"/>
      <c r="CW491" s="71"/>
      <c r="CX491" s="71"/>
      <c r="CY491" s="71"/>
      <c r="CZ491" s="71"/>
      <c r="DA491" s="71"/>
      <c r="DB491" s="71"/>
      <c r="DC491" s="71"/>
      <c r="DD491" s="71"/>
      <c r="DE491" s="71"/>
      <c r="DF491" s="71"/>
      <c r="DG491" s="71"/>
      <c r="DH491" s="71"/>
      <c r="DI491" s="71"/>
      <c r="DJ491" s="71"/>
      <c r="DK491" s="71"/>
      <c r="DL491" s="71"/>
      <c r="DM491" s="71"/>
      <c r="DN491" s="71"/>
      <c r="DO491" s="71"/>
      <c r="DP491" s="71"/>
      <c r="DQ491" s="71"/>
      <c r="DR491" s="71"/>
      <c r="DS491" s="71"/>
      <c r="DT491" s="71"/>
      <c r="DU491" s="71"/>
      <c r="DV491" s="71"/>
      <c r="DW491" s="71"/>
      <c r="DX491" s="71"/>
      <c r="DY491" s="71"/>
      <c r="DZ491" s="71"/>
      <c r="EA491" s="71"/>
      <c r="EB491" s="71"/>
      <c r="EC491" s="71"/>
      <c r="ED491" s="71"/>
      <c r="EE491" s="71"/>
      <c r="EF491" s="71"/>
      <c r="EG491" s="71"/>
      <c r="EH491" s="71"/>
      <c r="EI491" s="71"/>
      <c r="EJ491" s="71"/>
      <c r="EK491" s="71"/>
      <c r="EL491" s="71"/>
      <c r="EM491" s="71"/>
      <c r="EN491" s="71"/>
      <c r="EO491" s="71"/>
      <c r="EP491" s="71"/>
      <c r="EQ491" s="71"/>
      <c r="ER491" s="71"/>
      <c r="ES491" s="71"/>
      <c r="ET491" s="71"/>
      <c r="EU491" s="71"/>
    </row>
    <row r="492" spans="1:151" s="57" customFormat="1" ht="13.15" customHeight="1">
      <c r="A492" s="69"/>
      <c r="C492" s="109"/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/>
      <c r="BD492" s="71"/>
      <c r="BE492" s="71"/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  <c r="BV492" s="71"/>
      <c r="BW492" s="71"/>
      <c r="BX492" s="71"/>
      <c r="BY492" s="71"/>
      <c r="BZ492" s="71"/>
      <c r="CA492" s="71"/>
      <c r="CB492" s="71"/>
      <c r="CC492" s="71"/>
      <c r="CD492" s="71"/>
      <c r="CE492" s="71"/>
      <c r="CF492" s="71"/>
      <c r="CG492" s="71"/>
      <c r="CH492" s="71"/>
      <c r="CI492" s="71"/>
      <c r="CJ492" s="71"/>
      <c r="CK492" s="71"/>
      <c r="CL492" s="71"/>
      <c r="CM492" s="71"/>
      <c r="CN492" s="71"/>
      <c r="CO492" s="71"/>
      <c r="CP492" s="71"/>
      <c r="CQ492" s="71"/>
      <c r="CR492" s="71"/>
      <c r="CS492" s="71"/>
      <c r="CT492" s="71"/>
      <c r="CU492" s="71"/>
      <c r="CV492" s="71"/>
      <c r="CW492" s="71"/>
      <c r="CX492" s="71"/>
      <c r="CY492" s="71"/>
      <c r="CZ492" s="71"/>
      <c r="DA492" s="71"/>
      <c r="DB492" s="71"/>
      <c r="DC492" s="71"/>
      <c r="DD492" s="71"/>
      <c r="DE492" s="71"/>
      <c r="DF492" s="71"/>
      <c r="DG492" s="71"/>
      <c r="DH492" s="71"/>
      <c r="DI492" s="71"/>
      <c r="DJ492" s="71"/>
      <c r="DK492" s="71"/>
      <c r="DL492" s="71"/>
      <c r="DM492" s="71"/>
      <c r="DN492" s="71"/>
      <c r="DO492" s="71"/>
      <c r="DP492" s="71"/>
      <c r="DQ492" s="71"/>
      <c r="DR492" s="71"/>
      <c r="DS492" s="71"/>
      <c r="DT492" s="71"/>
      <c r="DU492" s="71"/>
      <c r="DV492" s="71"/>
      <c r="DW492" s="71"/>
      <c r="DX492" s="71"/>
      <c r="DY492" s="71"/>
      <c r="DZ492" s="71"/>
      <c r="EA492" s="71"/>
      <c r="EB492" s="71"/>
      <c r="EC492" s="71"/>
      <c r="ED492" s="71"/>
      <c r="EE492" s="71"/>
      <c r="EF492" s="71"/>
      <c r="EG492" s="71"/>
      <c r="EH492" s="71"/>
      <c r="EI492" s="71"/>
      <c r="EJ492" s="71"/>
      <c r="EK492" s="71"/>
      <c r="EL492" s="71"/>
      <c r="EM492" s="71"/>
      <c r="EN492" s="71"/>
      <c r="EO492" s="71"/>
      <c r="EP492" s="71"/>
      <c r="EQ492" s="71"/>
      <c r="ER492" s="71"/>
      <c r="ES492" s="71"/>
      <c r="ET492" s="71"/>
      <c r="EU492" s="71"/>
    </row>
    <row r="493" spans="1:151" s="57" customFormat="1" ht="13.15" customHeight="1">
      <c r="A493" s="69"/>
      <c r="C493" s="109"/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/>
      <c r="BD493" s="71"/>
      <c r="BE493" s="71"/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  <c r="BV493" s="71"/>
      <c r="BW493" s="71"/>
      <c r="BX493" s="71"/>
      <c r="BY493" s="71"/>
      <c r="BZ493" s="71"/>
      <c r="CA493" s="71"/>
      <c r="CB493" s="71"/>
      <c r="CC493" s="71"/>
      <c r="CD493" s="71"/>
      <c r="CE493" s="71"/>
      <c r="CF493" s="71"/>
      <c r="CG493" s="71"/>
      <c r="CH493" s="71"/>
      <c r="CI493" s="71"/>
      <c r="CJ493" s="71"/>
      <c r="CK493" s="71"/>
      <c r="CL493" s="71"/>
      <c r="CM493" s="71"/>
      <c r="CN493" s="71"/>
      <c r="CO493" s="71"/>
      <c r="CP493" s="71"/>
      <c r="CQ493" s="71"/>
      <c r="CR493" s="71"/>
      <c r="CS493" s="71"/>
      <c r="CT493" s="71"/>
      <c r="CU493" s="71"/>
      <c r="CV493" s="71"/>
      <c r="CW493" s="71"/>
      <c r="CX493" s="71"/>
      <c r="CY493" s="71"/>
      <c r="CZ493" s="71"/>
      <c r="DA493" s="71"/>
      <c r="DB493" s="71"/>
      <c r="DC493" s="71"/>
      <c r="DD493" s="71"/>
      <c r="DE493" s="71"/>
      <c r="DF493" s="71"/>
      <c r="DG493" s="71"/>
      <c r="DH493" s="71"/>
      <c r="DI493" s="71"/>
      <c r="DJ493" s="71"/>
      <c r="DK493" s="71"/>
      <c r="DL493" s="71"/>
      <c r="DM493" s="71"/>
      <c r="DN493" s="71"/>
      <c r="DO493" s="71"/>
      <c r="DP493" s="71"/>
      <c r="DQ493" s="71"/>
      <c r="DR493" s="71"/>
      <c r="DS493" s="71"/>
      <c r="DT493" s="71"/>
      <c r="DU493" s="71"/>
      <c r="DV493" s="71"/>
      <c r="DW493" s="71"/>
      <c r="DX493" s="71"/>
      <c r="DY493" s="71"/>
      <c r="DZ493" s="71"/>
      <c r="EA493" s="71"/>
      <c r="EB493" s="71"/>
      <c r="EC493" s="71"/>
      <c r="ED493" s="71"/>
      <c r="EE493" s="71"/>
      <c r="EF493" s="71"/>
      <c r="EG493" s="71"/>
      <c r="EH493" s="71"/>
      <c r="EI493" s="71"/>
      <c r="EJ493" s="71"/>
      <c r="EK493" s="71"/>
      <c r="EL493" s="71"/>
      <c r="EM493" s="71"/>
      <c r="EN493" s="71"/>
      <c r="EO493" s="71"/>
      <c r="EP493" s="71"/>
      <c r="EQ493" s="71"/>
      <c r="ER493" s="71"/>
      <c r="ES493" s="71"/>
      <c r="ET493" s="71"/>
      <c r="EU493" s="71"/>
    </row>
    <row r="494" spans="1:151" s="57" customFormat="1" ht="13.15" customHeight="1">
      <c r="A494" s="69"/>
      <c r="C494" s="109"/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/>
      <c r="BD494" s="71"/>
      <c r="BE494" s="71"/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  <c r="BV494" s="71"/>
      <c r="BW494" s="71"/>
      <c r="BX494" s="71"/>
      <c r="BY494" s="71"/>
      <c r="BZ494" s="71"/>
      <c r="CA494" s="71"/>
      <c r="CB494" s="71"/>
      <c r="CC494" s="71"/>
      <c r="CD494" s="71"/>
      <c r="CE494" s="71"/>
      <c r="CF494" s="71"/>
      <c r="CG494" s="71"/>
      <c r="CH494" s="71"/>
      <c r="CI494" s="71"/>
      <c r="CJ494" s="71"/>
      <c r="CK494" s="71"/>
      <c r="CL494" s="71"/>
      <c r="CM494" s="71"/>
      <c r="CN494" s="71"/>
      <c r="CO494" s="71"/>
      <c r="CP494" s="71"/>
      <c r="CQ494" s="71"/>
      <c r="CR494" s="71"/>
      <c r="CS494" s="71"/>
      <c r="CT494" s="71"/>
      <c r="CU494" s="71"/>
      <c r="CV494" s="71"/>
      <c r="CW494" s="71"/>
      <c r="CX494" s="71"/>
      <c r="CY494" s="71"/>
      <c r="CZ494" s="71"/>
      <c r="DA494" s="71"/>
      <c r="DB494" s="71"/>
      <c r="DC494" s="71"/>
      <c r="DD494" s="71"/>
      <c r="DE494" s="71"/>
      <c r="DF494" s="71"/>
      <c r="DG494" s="71"/>
      <c r="DH494" s="71"/>
      <c r="DI494" s="71"/>
      <c r="DJ494" s="71"/>
      <c r="DK494" s="71"/>
      <c r="DL494" s="71"/>
      <c r="DM494" s="71"/>
      <c r="DN494" s="71"/>
      <c r="DO494" s="71"/>
      <c r="DP494" s="71"/>
      <c r="DQ494" s="71"/>
      <c r="DR494" s="71"/>
      <c r="DS494" s="71"/>
      <c r="DT494" s="71"/>
      <c r="DU494" s="71"/>
      <c r="DV494" s="71"/>
      <c r="DW494" s="71"/>
      <c r="DX494" s="71"/>
      <c r="DY494" s="71"/>
      <c r="DZ494" s="71"/>
      <c r="EA494" s="71"/>
      <c r="EB494" s="71"/>
      <c r="EC494" s="71"/>
      <c r="ED494" s="71"/>
      <c r="EE494" s="71"/>
      <c r="EF494" s="71"/>
      <c r="EG494" s="71"/>
      <c r="EH494" s="71"/>
      <c r="EI494" s="71"/>
      <c r="EJ494" s="71"/>
      <c r="EK494" s="71"/>
      <c r="EL494" s="71"/>
      <c r="EM494" s="71"/>
      <c r="EN494" s="71"/>
      <c r="EO494" s="71"/>
      <c r="EP494" s="71"/>
      <c r="EQ494" s="71"/>
      <c r="ER494" s="71"/>
      <c r="ES494" s="71"/>
      <c r="ET494" s="71"/>
      <c r="EU494" s="71"/>
    </row>
    <row r="495" spans="1:151" s="57" customFormat="1" ht="13.15" customHeight="1">
      <c r="A495" s="69"/>
      <c r="C495" s="109"/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/>
      <c r="BD495" s="71"/>
      <c r="BE495" s="71"/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  <c r="BV495" s="71"/>
      <c r="BW495" s="71"/>
      <c r="BX495" s="71"/>
      <c r="BY495" s="71"/>
      <c r="BZ495" s="71"/>
      <c r="CA495" s="71"/>
      <c r="CB495" s="71"/>
      <c r="CC495" s="71"/>
      <c r="CD495" s="71"/>
      <c r="CE495" s="71"/>
      <c r="CF495" s="71"/>
      <c r="CG495" s="71"/>
      <c r="CH495" s="71"/>
      <c r="CI495" s="71"/>
      <c r="CJ495" s="71"/>
      <c r="CK495" s="71"/>
      <c r="CL495" s="71"/>
      <c r="CM495" s="71"/>
      <c r="CN495" s="71"/>
      <c r="CO495" s="71"/>
      <c r="CP495" s="71"/>
      <c r="CQ495" s="71"/>
      <c r="CR495" s="71"/>
      <c r="CS495" s="71"/>
      <c r="CT495" s="71"/>
      <c r="CU495" s="71"/>
      <c r="CV495" s="71"/>
      <c r="CW495" s="71"/>
      <c r="CX495" s="71"/>
      <c r="CY495" s="71"/>
      <c r="CZ495" s="71"/>
      <c r="DA495" s="71"/>
      <c r="DB495" s="71"/>
      <c r="DC495" s="71"/>
      <c r="DD495" s="71"/>
      <c r="DE495" s="71"/>
      <c r="DF495" s="71"/>
      <c r="DG495" s="71"/>
      <c r="DH495" s="71"/>
      <c r="DI495" s="71"/>
      <c r="DJ495" s="71"/>
      <c r="DK495" s="71"/>
      <c r="DL495" s="71"/>
      <c r="DM495" s="71"/>
      <c r="DN495" s="71"/>
      <c r="DO495" s="71"/>
      <c r="DP495" s="71"/>
      <c r="DQ495" s="71"/>
      <c r="DR495" s="71"/>
      <c r="DS495" s="71"/>
      <c r="DT495" s="71"/>
      <c r="DU495" s="71"/>
      <c r="DV495" s="71"/>
      <c r="DW495" s="71"/>
      <c r="DX495" s="71"/>
      <c r="DY495" s="71"/>
      <c r="DZ495" s="71"/>
      <c r="EA495" s="71"/>
      <c r="EB495" s="71"/>
      <c r="EC495" s="71"/>
      <c r="ED495" s="71"/>
      <c r="EE495" s="71"/>
      <c r="EF495" s="71"/>
      <c r="EG495" s="71"/>
      <c r="EH495" s="71"/>
      <c r="EI495" s="71"/>
      <c r="EJ495" s="71"/>
      <c r="EK495" s="71"/>
      <c r="EL495" s="71"/>
      <c r="EM495" s="71"/>
      <c r="EN495" s="71"/>
      <c r="EO495" s="71"/>
      <c r="EP495" s="71"/>
      <c r="EQ495" s="71"/>
      <c r="ER495" s="71"/>
      <c r="ES495" s="71"/>
      <c r="ET495" s="71"/>
      <c r="EU495" s="71"/>
    </row>
    <row r="496" spans="1:151" s="57" customFormat="1" ht="13.15" customHeight="1">
      <c r="A496" s="69"/>
      <c r="C496" s="109"/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/>
      <c r="BC496" s="71"/>
      <c r="BD496" s="71"/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  <c r="BV496" s="71"/>
      <c r="BW496" s="71"/>
      <c r="BX496" s="71"/>
      <c r="BY496" s="71"/>
      <c r="BZ496" s="71"/>
      <c r="CA496" s="71"/>
      <c r="CB496" s="71"/>
      <c r="CC496" s="71"/>
      <c r="CD496" s="71"/>
      <c r="CE496" s="71"/>
      <c r="CF496" s="71"/>
      <c r="CG496" s="71"/>
      <c r="CH496" s="71"/>
      <c r="CI496" s="71"/>
      <c r="CJ496" s="71"/>
      <c r="CK496" s="71"/>
      <c r="CL496" s="71"/>
      <c r="CM496" s="71"/>
      <c r="CN496" s="71"/>
      <c r="CO496" s="71"/>
      <c r="CP496" s="71"/>
      <c r="CQ496" s="71"/>
      <c r="CR496" s="71"/>
      <c r="CS496" s="71"/>
      <c r="CT496" s="71"/>
      <c r="CU496" s="71"/>
      <c r="CV496" s="71"/>
      <c r="CW496" s="71"/>
      <c r="CX496" s="71"/>
      <c r="CY496" s="71"/>
      <c r="CZ496" s="71"/>
      <c r="DA496" s="71"/>
      <c r="DB496" s="71"/>
      <c r="DC496" s="71"/>
      <c r="DD496" s="71"/>
      <c r="DE496" s="71"/>
      <c r="DF496" s="71"/>
      <c r="DG496" s="71"/>
      <c r="DH496" s="71"/>
      <c r="DI496" s="71"/>
      <c r="DJ496" s="71"/>
      <c r="DK496" s="71"/>
      <c r="DL496" s="71"/>
      <c r="DM496" s="71"/>
      <c r="DN496" s="71"/>
      <c r="DO496" s="71"/>
      <c r="DP496" s="71"/>
      <c r="DQ496" s="71"/>
      <c r="DR496" s="71"/>
      <c r="DS496" s="71"/>
      <c r="DT496" s="71"/>
      <c r="DU496" s="71"/>
      <c r="DV496" s="71"/>
      <c r="DW496" s="71"/>
      <c r="DX496" s="71"/>
      <c r="DY496" s="71"/>
      <c r="DZ496" s="71"/>
      <c r="EA496" s="71"/>
      <c r="EB496" s="71"/>
      <c r="EC496" s="71"/>
      <c r="ED496" s="71"/>
      <c r="EE496" s="71"/>
      <c r="EF496" s="71"/>
      <c r="EG496" s="71"/>
      <c r="EH496" s="71"/>
      <c r="EI496" s="71"/>
      <c r="EJ496" s="71"/>
      <c r="EK496" s="71"/>
      <c r="EL496" s="71"/>
      <c r="EM496" s="71"/>
      <c r="EN496" s="71"/>
      <c r="EO496" s="71"/>
      <c r="EP496" s="71"/>
      <c r="EQ496" s="71"/>
      <c r="ER496" s="71"/>
      <c r="ES496" s="71"/>
      <c r="ET496" s="71"/>
      <c r="EU496" s="71"/>
    </row>
    <row r="497" spans="1:151" s="57" customFormat="1" ht="13.15" customHeight="1">
      <c r="A497" s="69"/>
      <c r="C497" s="109"/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/>
      <c r="BC497" s="71"/>
      <c r="BD497" s="71"/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  <c r="BV497" s="71"/>
      <c r="BW497" s="71"/>
      <c r="BX497" s="71"/>
      <c r="BY497" s="71"/>
      <c r="BZ497" s="71"/>
      <c r="CA497" s="71"/>
      <c r="CB497" s="71"/>
      <c r="CC497" s="71"/>
      <c r="CD497" s="71"/>
      <c r="CE497" s="71"/>
      <c r="CF497" s="71"/>
      <c r="CG497" s="71"/>
      <c r="CH497" s="71"/>
      <c r="CI497" s="71"/>
      <c r="CJ497" s="71"/>
      <c r="CK497" s="71"/>
      <c r="CL497" s="71"/>
      <c r="CM497" s="71"/>
      <c r="CN497" s="71"/>
      <c r="CO497" s="71"/>
      <c r="CP497" s="71"/>
      <c r="CQ497" s="71"/>
      <c r="CR497" s="71"/>
      <c r="CS497" s="71"/>
      <c r="CT497" s="71"/>
      <c r="CU497" s="71"/>
      <c r="CV497" s="71"/>
      <c r="CW497" s="71"/>
      <c r="CX497" s="71"/>
      <c r="CY497" s="71"/>
      <c r="CZ497" s="71"/>
      <c r="DA497" s="71"/>
      <c r="DB497" s="71"/>
      <c r="DC497" s="71"/>
      <c r="DD497" s="71"/>
      <c r="DE497" s="71"/>
      <c r="DF497" s="71"/>
      <c r="DG497" s="71"/>
      <c r="DH497" s="71"/>
      <c r="DI497" s="71"/>
      <c r="DJ497" s="71"/>
      <c r="DK497" s="71"/>
      <c r="DL497" s="71"/>
      <c r="DM497" s="71"/>
      <c r="DN497" s="71"/>
      <c r="DO497" s="71"/>
      <c r="DP497" s="71"/>
      <c r="DQ497" s="71"/>
      <c r="DR497" s="71"/>
      <c r="DS497" s="71"/>
      <c r="DT497" s="71"/>
      <c r="DU497" s="71"/>
      <c r="DV497" s="71"/>
      <c r="DW497" s="71"/>
      <c r="DX497" s="71"/>
      <c r="DY497" s="71"/>
      <c r="DZ497" s="71"/>
      <c r="EA497" s="71"/>
      <c r="EB497" s="71"/>
      <c r="EC497" s="71"/>
      <c r="ED497" s="71"/>
      <c r="EE497" s="71"/>
      <c r="EF497" s="71"/>
      <c r="EG497" s="71"/>
      <c r="EH497" s="71"/>
      <c r="EI497" s="71"/>
      <c r="EJ497" s="71"/>
      <c r="EK497" s="71"/>
      <c r="EL497" s="71"/>
      <c r="EM497" s="71"/>
      <c r="EN497" s="71"/>
      <c r="EO497" s="71"/>
      <c r="EP497" s="71"/>
      <c r="EQ497" s="71"/>
      <c r="ER497" s="71"/>
      <c r="ES497" s="71"/>
      <c r="ET497" s="71"/>
      <c r="EU497" s="71"/>
    </row>
    <row r="498" spans="1:151" s="57" customFormat="1" ht="13.15" customHeight="1">
      <c r="A498" s="69"/>
      <c r="C498" s="109"/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/>
      <c r="BC498" s="71"/>
      <c r="BD498" s="71"/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  <c r="BV498" s="71"/>
      <c r="BW498" s="71"/>
      <c r="BX498" s="71"/>
      <c r="BY498" s="71"/>
      <c r="BZ498" s="71"/>
      <c r="CA498" s="71"/>
      <c r="CB498" s="71"/>
      <c r="CC498" s="71"/>
      <c r="CD498" s="71"/>
      <c r="CE498" s="71"/>
      <c r="CF498" s="71"/>
      <c r="CG498" s="71"/>
      <c r="CH498" s="71"/>
      <c r="CI498" s="71"/>
      <c r="CJ498" s="71"/>
      <c r="CK498" s="71"/>
      <c r="CL498" s="71"/>
      <c r="CM498" s="71"/>
      <c r="CN498" s="71"/>
      <c r="CO498" s="71"/>
      <c r="CP498" s="71"/>
      <c r="CQ498" s="71"/>
      <c r="CR498" s="71"/>
      <c r="CS498" s="71"/>
      <c r="CT498" s="71"/>
      <c r="CU498" s="71"/>
      <c r="CV498" s="71"/>
      <c r="CW498" s="71"/>
      <c r="CX498" s="71"/>
      <c r="CY498" s="71"/>
      <c r="CZ498" s="71"/>
      <c r="DA498" s="71"/>
      <c r="DB498" s="71"/>
      <c r="DC498" s="71"/>
      <c r="DD498" s="71"/>
      <c r="DE498" s="71"/>
      <c r="DF498" s="71"/>
      <c r="DG498" s="71"/>
      <c r="DH498" s="71"/>
      <c r="DI498" s="71"/>
      <c r="DJ498" s="71"/>
      <c r="DK498" s="71"/>
      <c r="DL498" s="71"/>
      <c r="DM498" s="71"/>
      <c r="DN498" s="71"/>
      <c r="DO498" s="71"/>
      <c r="DP498" s="71"/>
      <c r="DQ498" s="71"/>
      <c r="DR498" s="71"/>
      <c r="DS498" s="71"/>
      <c r="DT498" s="71"/>
      <c r="DU498" s="71"/>
      <c r="DV498" s="71"/>
      <c r="DW498" s="71"/>
      <c r="DX498" s="71"/>
      <c r="DY498" s="71"/>
      <c r="DZ498" s="71"/>
      <c r="EA498" s="71"/>
      <c r="EB498" s="71"/>
      <c r="EC498" s="71"/>
      <c r="ED498" s="71"/>
      <c r="EE498" s="71"/>
      <c r="EF498" s="71"/>
      <c r="EG498" s="71"/>
      <c r="EH498" s="71"/>
      <c r="EI498" s="71"/>
      <c r="EJ498" s="71"/>
      <c r="EK498" s="71"/>
      <c r="EL498" s="71"/>
      <c r="EM498" s="71"/>
      <c r="EN498" s="71"/>
      <c r="EO498" s="71"/>
      <c r="EP498" s="71"/>
      <c r="EQ498" s="71"/>
      <c r="ER498" s="71"/>
      <c r="ES498" s="71"/>
      <c r="ET498" s="71"/>
      <c r="EU498" s="71"/>
    </row>
    <row r="499" spans="1:151" s="57" customFormat="1" ht="13.15" customHeight="1">
      <c r="A499" s="69"/>
      <c r="C499" s="109"/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/>
      <c r="BC499" s="71"/>
      <c r="BD499" s="71"/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  <c r="BV499" s="71"/>
      <c r="BW499" s="71"/>
      <c r="BX499" s="71"/>
      <c r="BY499" s="71"/>
      <c r="BZ499" s="71"/>
      <c r="CA499" s="71"/>
      <c r="CB499" s="71"/>
      <c r="CC499" s="71"/>
      <c r="CD499" s="71"/>
      <c r="CE499" s="71"/>
      <c r="CF499" s="71"/>
      <c r="CG499" s="71"/>
      <c r="CH499" s="71"/>
      <c r="CI499" s="71"/>
      <c r="CJ499" s="71"/>
      <c r="CK499" s="71"/>
      <c r="CL499" s="71"/>
      <c r="CM499" s="71"/>
      <c r="CN499" s="71"/>
      <c r="CO499" s="71"/>
      <c r="CP499" s="71"/>
      <c r="CQ499" s="71"/>
      <c r="CR499" s="71"/>
      <c r="CS499" s="71"/>
      <c r="CT499" s="71"/>
      <c r="CU499" s="71"/>
      <c r="CV499" s="71"/>
      <c r="CW499" s="71"/>
      <c r="CX499" s="71"/>
      <c r="CY499" s="71"/>
      <c r="CZ499" s="71"/>
      <c r="DA499" s="71"/>
      <c r="DB499" s="71"/>
      <c r="DC499" s="71"/>
      <c r="DD499" s="71"/>
      <c r="DE499" s="71"/>
      <c r="DF499" s="71"/>
      <c r="DG499" s="71"/>
      <c r="DH499" s="71"/>
      <c r="DI499" s="71"/>
      <c r="DJ499" s="71"/>
      <c r="DK499" s="71"/>
      <c r="DL499" s="71"/>
      <c r="DM499" s="71"/>
      <c r="DN499" s="71"/>
      <c r="DO499" s="71"/>
      <c r="DP499" s="71"/>
      <c r="DQ499" s="71"/>
      <c r="DR499" s="71"/>
      <c r="DS499" s="71"/>
      <c r="DT499" s="71"/>
      <c r="DU499" s="71"/>
      <c r="DV499" s="71"/>
      <c r="DW499" s="71"/>
      <c r="DX499" s="71"/>
      <c r="DY499" s="71"/>
      <c r="DZ499" s="71"/>
      <c r="EA499" s="71"/>
      <c r="EB499" s="71"/>
      <c r="EC499" s="71"/>
      <c r="ED499" s="71"/>
      <c r="EE499" s="71"/>
      <c r="EF499" s="71"/>
      <c r="EG499" s="71"/>
      <c r="EH499" s="71"/>
      <c r="EI499" s="71"/>
      <c r="EJ499" s="71"/>
      <c r="EK499" s="71"/>
      <c r="EL499" s="71"/>
      <c r="EM499" s="71"/>
      <c r="EN499" s="71"/>
      <c r="EO499" s="71"/>
      <c r="EP499" s="71"/>
      <c r="EQ499" s="71"/>
      <c r="ER499" s="71"/>
      <c r="ES499" s="71"/>
      <c r="ET499" s="71"/>
      <c r="EU499" s="71"/>
    </row>
    <row r="500" spans="1:151" s="57" customFormat="1" ht="13.15" customHeight="1">
      <c r="A500" s="69"/>
      <c r="C500" s="109"/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/>
      <c r="BC500" s="71"/>
      <c r="BD500" s="71"/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  <c r="BV500" s="71"/>
      <c r="BW500" s="71"/>
      <c r="BX500" s="71"/>
      <c r="BY500" s="71"/>
      <c r="BZ500" s="71"/>
      <c r="CA500" s="71"/>
      <c r="CB500" s="71"/>
      <c r="CC500" s="71"/>
      <c r="CD500" s="71"/>
      <c r="CE500" s="71"/>
      <c r="CF500" s="71"/>
      <c r="CG500" s="71"/>
      <c r="CH500" s="71"/>
      <c r="CI500" s="71"/>
      <c r="CJ500" s="71"/>
      <c r="CK500" s="71"/>
      <c r="CL500" s="71"/>
      <c r="CM500" s="71"/>
      <c r="CN500" s="71"/>
      <c r="CO500" s="71"/>
      <c r="CP500" s="71"/>
      <c r="CQ500" s="71"/>
      <c r="CR500" s="71"/>
      <c r="CS500" s="71"/>
      <c r="CT500" s="71"/>
      <c r="CU500" s="71"/>
      <c r="CV500" s="71"/>
      <c r="CW500" s="71"/>
      <c r="CX500" s="71"/>
      <c r="CY500" s="71"/>
      <c r="CZ500" s="71"/>
      <c r="DA500" s="71"/>
      <c r="DB500" s="71"/>
      <c r="DC500" s="71"/>
      <c r="DD500" s="71"/>
      <c r="DE500" s="71"/>
      <c r="DF500" s="71"/>
      <c r="DG500" s="71"/>
      <c r="DH500" s="71"/>
      <c r="DI500" s="71"/>
      <c r="DJ500" s="71"/>
      <c r="DK500" s="71"/>
      <c r="DL500" s="71"/>
      <c r="DM500" s="71"/>
      <c r="DN500" s="71"/>
      <c r="DO500" s="71"/>
      <c r="DP500" s="71"/>
      <c r="DQ500" s="71"/>
      <c r="DR500" s="71"/>
      <c r="DS500" s="71"/>
      <c r="DT500" s="71"/>
      <c r="DU500" s="71"/>
      <c r="DV500" s="71"/>
      <c r="DW500" s="71"/>
      <c r="DX500" s="71"/>
      <c r="DY500" s="71"/>
      <c r="DZ500" s="71"/>
      <c r="EA500" s="71"/>
      <c r="EB500" s="71"/>
      <c r="EC500" s="71"/>
      <c r="ED500" s="71"/>
      <c r="EE500" s="71"/>
      <c r="EF500" s="71"/>
      <c r="EG500" s="71"/>
      <c r="EH500" s="71"/>
      <c r="EI500" s="71"/>
      <c r="EJ500" s="71"/>
      <c r="EK500" s="71"/>
      <c r="EL500" s="71"/>
      <c r="EM500" s="71"/>
      <c r="EN500" s="71"/>
      <c r="EO500" s="71"/>
      <c r="EP500" s="71"/>
      <c r="EQ500" s="71"/>
      <c r="ER500" s="71"/>
      <c r="ES500" s="71"/>
      <c r="ET500" s="71"/>
      <c r="EU500" s="71"/>
    </row>
    <row r="501" spans="1:151" s="57" customFormat="1" ht="13.15" customHeight="1">
      <c r="A501" s="69"/>
      <c r="C501" s="109"/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/>
      <c r="BC501" s="71"/>
      <c r="BD501" s="71"/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  <c r="BV501" s="71"/>
      <c r="BW501" s="71"/>
      <c r="BX501" s="71"/>
      <c r="BY501" s="71"/>
      <c r="BZ501" s="71"/>
      <c r="CA501" s="71"/>
      <c r="CB501" s="71"/>
      <c r="CC501" s="71"/>
      <c r="CD501" s="71"/>
      <c r="CE501" s="71"/>
      <c r="CF501" s="71"/>
      <c r="CG501" s="71"/>
      <c r="CH501" s="71"/>
      <c r="CI501" s="71"/>
      <c r="CJ501" s="71"/>
      <c r="CK501" s="71"/>
      <c r="CL501" s="71"/>
      <c r="CM501" s="71"/>
      <c r="CN501" s="71"/>
      <c r="CO501" s="71"/>
      <c r="CP501" s="71"/>
      <c r="CQ501" s="71"/>
      <c r="CR501" s="71"/>
      <c r="CS501" s="71"/>
      <c r="CT501" s="71"/>
      <c r="CU501" s="71"/>
      <c r="CV501" s="71"/>
      <c r="CW501" s="71"/>
      <c r="CX501" s="71"/>
      <c r="CY501" s="71"/>
      <c r="CZ501" s="71"/>
      <c r="DA501" s="71"/>
      <c r="DB501" s="71"/>
      <c r="DC501" s="71"/>
      <c r="DD501" s="71"/>
      <c r="DE501" s="71"/>
      <c r="DF501" s="71"/>
      <c r="DG501" s="71"/>
      <c r="DH501" s="71"/>
      <c r="DI501" s="71"/>
      <c r="DJ501" s="71"/>
      <c r="DK501" s="71"/>
      <c r="DL501" s="71"/>
      <c r="DM501" s="71"/>
      <c r="DN501" s="71"/>
      <c r="DO501" s="71"/>
      <c r="DP501" s="71"/>
      <c r="DQ501" s="71"/>
      <c r="DR501" s="71"/>
      <c r="DS501" s="71"/>
      <c r="DT501" s="71"/>
      <c r="DU501" s="71"/>
      <c r="DV501" s="71"/>
      <c r="DW501" s="71"/>
      <c r="DX501" s="71"/>
      <c r="DY501" s="71"/>
      <c r="DZ501" s="71"/>
      <c r="EA501" s="71"/>
      <c r="EB501" s="71"/>
      <c r="EC501" s="71"/>
      <c r="ED501" s="71"/>
      <c r="EE501" s="71"/>
      <c r="EF501" s="71"/>
      <c r="EG501" s="71"/>
      <c r="EH501" s="71"/>
      <c r="EI501" s="71"/>
      <c r="EJ501" s="71"/>
      <c r="EK501" s="71"/>
      <c r="EL501" s="71"/>
      <c r="EM501" s="71"/>
      <c r="EN501" s="71"/>
      <c r="EO501" s="71"/>
      <c r="EP501" s="71"/>
      <c r="EQ501" s="71"/>
      <c r="ER501" s="71"/>
      <c r="ES501" s="71"/>
      <c r="ET501" s="71"/>
      <c r="EU501" s="71"/>
    </row>
    <row r="502" spans="1:151" s="57" customFormat="1" ht="13.15" customHeight="1">
      <c r="A502" s="69"/>
      <c r="C502" s="109"/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/>
      <c r="BC502" s="71"/>
      <c r="BD502" s="71"/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  <c r="BV502" s="71"/>
      <c r="BW502" s="71"/>
      <c r="BX502" s="71"/>
      <c r="BY502" s="71"/>
      <c r="BZ502" s="71"/>
      <c r="CA502" s="71"/>
      <c r="CB502" s="71"/>
      <c r="CC502" s="71"/>
      <c r="CD502" s="71"/>
      <c r="CE502" s="71"/>
      <c r="CF502" s="71"/>
      <c r="CG502" s="71"/>
      <c r="CH502" s="71"/>
      <c r="CI502" s="71"/>
      <c r="CJ502" s="71"/>
      <c r="CK502" s="71"/>
      <c r="CL502" s="71"/>
      <c r="CM502" s="71"/>
      <c r="CN502" s="71"/>
      <c r="CO502" s="71"/>
      <c r="CP502" s="71"/>
      <c r="CQ502" s="71"/>
      <c r="CR502" s="71"/>
      <c r="CS502" s="71"/>
      <c r="CT502" s="71"/>
      <c r="CU502" s="71"/>
      <c r="CV502" s="71"/>
      <c r="CW502" s="71"/>
      <c r="CX502" s="71"/>
      <c r="CY502" s="71"/>
      <c r="CZ502" s="71"/>
      <c r="DA502" s="71"/>
      <c r="DB502" s="71"/>
      <c r="DC502" s="71"/>
      <c r="DD502" s="71"/>
      <c r="DE502" s="71"/>
      <c r="DF502" s="71"/>
      <c r="DG502" s="71"/>
      <c r="DH502" s="71"/>
      <c r="DI502" s="71"/>
      <c r="DJ502" s="71"/>
      <c r="DK502" s="71"/>
      <c r="DL502" s="71"/>
      <c r="DM502" s="71"/>
      <c r="DN502" s="71"/>
      <c r="DO502" s="71"/>
      <c r="DP502" s="71"/>
      <c r="DQ502" s="71"/>
      <c r="DR502" s="71"/>
      <c r="DS502" s="71"/>
      <c r="DT502" s="71"/>
      <c r="DU502" s="71"/>
      <c r="DV502" s="71"/>
      <c r="DW502" s="71"/>
      <c r="DX502" s="71"/>
      <c r="DY502" s="71"/>
      <c r="DZ502" s="71"/>
      <c r="EA502" s="71"/>
      <c r="EB502" s="71"/>
      <c r="EC502" s="71"/>
      <c r="ED502" s="71"/>
      <c r="EE502" s="71"/>
      <c r="EF502" s="71"/>
      <c r="EG502" s="71"/>
      <c r="EH502" s="71"/>
      <c r="EI502" s="71"/>
      <c r="EJ502" s="71"/>
      <c r="EK502" s="71"/>
      <c r="EL502" s="71"/>
      <c r="EM502" s="71"/>
      <c r="EN502" s="71"/>
      <c r="EO502" s="71"/>
      <c r="EP502" s="71"/>
      <c r="EQ502" s="71"/>
      <c r="ER502" s="71"/>
      <c r="ES502" s="71"/>
      <c r="ET502" s="71"/>
      <c r="EU502" s="71"/>
    </row>
    <row r="503" spans="1:151" s="57" customFormat="1" ht="13.15" customHeight="1">
      <c r="A503" s="69"/>
      <c r="C503" s="109"/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/>
      <c r="BC503" s="71"/>
      <c r="BD503" s="71"/>
      <c r="BE503" s="71"/>
      <c r="BF503" s="71"/>
      <c r="BG503" s="71"/>
      <c r="BH503" s="71"/>
      <c r="BI503" s="71"/>
      <c r="BJ503" s="71"/>
      <c r="BK503" s="71"/>
      <c r="BL503" s="71"/>
      <c r="BM503" s="71"/>
      <c r="BN503" s="71"/>
      <c r="BO503" s="71"/>
      <c r="BP503" s="71"/>
      <c r="BQ503" s="71"/>
      <c r="BR503" s="71"/>
      <c r="BS503" s="71"/>
      <c r="BT503" s="71"/>
      <c r="BU503" s="71"/>
      <c r="BV503" s="71"/>
      <c r="BW503" s="71"/>
      <c r="BX503" s="71"/>
      <c r="BY503" s="71"/>
      <c r="BZ503" s="71"/>
      <c r="CA503" s="71"/>
      <c r="CB503" s="71"/>
      <c r="CC503" s="71"/>
      <c r="CD503" s="71"/>
      <c r="CE503" s="71"/>
      <c r="CF503" s="71"/>
      <c r="CG503" s="71"/>
      <c r="CH503" s="71"/>
      <c r="CI503" s="71"/>
      <c r="CJ503" s="71"/>
      <c r="CK503" s="71"/>
      <c r="CL503" s="71"/>
      <c r="CM503" s="71"/>
      <c r="CN503" s="71"/>
      <c r="CO503" s="71"/>
      <c r="CP503" s="71"/>
      <c r="CQ503" s="71"/>
      <c r="CR503" s="71"/>
      <c r="CS503" s="71"/>
      <c r="CT503" s="71"/>
      <c r="CU503" s="71"/>
      <c r="CV503" s="71"/>
      <c r="CW503" s="71"/>
      <c r="CX503" s="71"/>
      <c r="CY503" s="71"/>
      <c r="CZ503" s="71"/>
      <c r="DA503" s="71"/>
      <c r="DB503" s="71"/>
      <c r="DC503" s="71"/>
      <c r="DD503" s="71"/>
      <c r="DE503" s="71"/>
      <c r="DF503" s="71"/>
      <c r="DG503" s="71"/>
      <c r="DH503" s="71"/>
      <c r="DI503" s="71"/>
      <c r="DJ503" s="71"/>
      <c r="DK503" s="71"/>
      <c r="DL503" s="71"/>
      <c r="DM503" s="71"/>
      <c r="DN503" s="71"/>
      <c r="DO503" s="71"/>
      <c r="DP503" s="71"/>
      <c r="DQ503" s="71"/>
      <c r="DR503" s="71"/>
      <c r="DS503" s="71"/>
      <c r="DT503" s="71"/>
      <c r="DU503" s="71"/>
      <c r="DV503" s="71"/>
      <c r="DW503" s="71"/>
      <c r="DX503" s="71"/>
      <c r="DY503" s="71"/>
      <c r="DZ503" s="71"/>
      <c r="EA503" s="71"/>
      <c r="EB503" s="71"/>
      <c r="EC503" s="71"/>
      <c r="ED503" s="71"/>
      <c r="EE503" s="71"/>
      <c r="EF503" s="71"/>
      <c r="EG503" s="71"/>
      <c r="EH503" s="71"/>
      <c r="EI503" s="71"/>
      <c r="EJ503" s="71"/>
      <c r="EK503" s="71"/>
      <c r="EL503" s="71"/>
      <c r="EM503" s="71"/>
      <c r="EN503" s="71"/>
      <c r="EO503" s="71"/>
      <c r="EP503" s="71"/>
      <c r="EQ503" s="71"/>
      <c r="ER503" s="71"/>
      <c r="ES503" s="71"/>
      <c r="ET503" s="71"/>
      <c r="EU503" s="71"/>
    </row>
    <row r="504" spans="1:151" s="57" customFormat="1" ht="13.15" customHeight="1">
      <c r="A504" s="69"/>
      <c r="C504" s="109"/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/>
      <c r="BC504" s="71"/>
      <c r="BD504" s="71"/>
      <c r="BE504" s="71"/>
      <c r="BF504" s="71"/>
      <c r="BG504" s="71"/>
      <c r="BH504" s="71"/>
      <c r="BI504" s="71"/>
      <c r="BJ504" s="71"/>
      <c r="BK504" s="71"/>
      <c r="BL504" s="71"/>
      <c r="BM504" s="71"/>
      <c r="BN504" s="71"/>
      <c r="BO504" s="71"/>
      <c r="BP504" s="71"/>
      <c r="BQ504" s="71"/>
      <c r="BR504" s="71"/>
      <c r="BS504" s="71"/>
      <c r="BT504" s="71"/>
      <c r="BU504" s="71"/>
      <c r="BV504" s="71"/>
      <c r="BW504" s="71"/>
      <c r="BX504" s="71"/>
      <c r="BY504" s="71"/>
      <c r="BZ504" s="71"/>
      <c r="CA504" s="71"/>
      <c r="CB504" s="71"/>
      <c r="CC504" s="71"/>
      <c r="CD504" s="71"/>
      <c r="CE504" s="71"/>
      <c r="CF504" s="71"/>
      <c r="CG504" s="71"/>
      <c r="CH504" s="71"/>
      <c r="CI504" s="71"/>
      <c r="CJ504" s="71"/>
      <c r="CK504" s="71"/>
      <c r="CL504" s="71"/>
      <c r="CM504" s="71"/>
      <c r="CN504" s="71"/>
      <c r="CO504" s="71"/>
      <c r="CP504" s="71"/>
      <c r="CQ504" s="71"/>
      <c r="CR504" s="71"/>
      <c r="CS504" s="71"/>
      <c r="CT504" s="71"/>
      <c r="CU504" s="71"/>
      <c r="CV504" s="71"/>
      <c r="CW504" s="71"/>
      <c r="CX504" s="71"/>
      <c r="CY504" s="71"/>
      <c r="CZ504" s="71"/>
      <c r="DA504" s="71"/>
      <c r="DB504" s="71"/>
      <c r="DC504" s="71"/>
      <c r="DD504" s="71"/>
      <c r="DE504" s="71"/>
      <c r="DF504" s="71"/>
      <c r="DG504" s="71"/>
      <c r="DH504" s="71"/>
      <c r="DI504" s="71"/>
      <c r="DJ504" s="71"/>
      <c r="DK504" s="71"/>
      <c r="DL504" s="71"/>
      <c r="DM504" s="71"/>
      <c r="DN504" s="71"/>
      <c r="DO504" s="71"/>
      <c r="DP504" s="71"/>
      <c r="DQ504" s="71"/>
      <c r="DR504" s="71"/>
      <c r="DS504" s="71"/>
      <c r="DT504" s="71"/>
      <c r="DU504" s="71"/>
      <c r="DV504" s="71"/>
      <c r="DW504" s="71"/>
      <c r="DX504" s="71"/>
      <c r="DY504" s="71"/>
      <c r="DZ504" s="71"/>
      <c r="EA504" s="71"/>
      <c r="EB504" s="71"/>
      <c r="EC504" s="71"/>
      <c r="ED504" s="71"/>
      <c r="EE504" s="71"/>
      <c r="EF504" s="71"/>
      <c r="EG504" s="71"/>
      <c r="EH504" s="71"/>
      <c r="EI504" s="71"/>
      <c r="EJ504" s="71"/>
      <c r="EK504" s="71"/>
      <c r="EL504" s="71"/>
      <c r="EM504" s="71"/>
      <c r="EN504" s="71"/>
      <c r="EO504" s="71"/>
      <c r="EP504" s="71"/>
      <c r="EQ504" s="71"/>
      <c r="ER504" s="71"/>
      <c r="ES504" s="71"/>
      <c r="ET504" s="71"/>
      <c r="EU504" s="71"/>
    </row>
    <row r="505" spans="1:151" s="57" customFormat="1" ht="13.15" customHeight="1">
      <c r="A505" s="69"/>
      <c r="C505" s="109"/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/>
      <c r="BC505" s="71"/>
      <c r="BD505" s="71"/>
      <c r="BE505" s="71"/>
      <c r="BF505" s="71"/>
      <c r="BG505" s="71"/>
      <c r="BH505" s="71"/>
      <c r="BI505" s="71"/>
      <c r="BJ505" s="71"/>
      <c r="BK505" s="71"/>
      <c r="BL505" s="71"/>
      <c r="BM505" s="71"/>
      <c r="BN505" s="71"/>
      <c r="BO505" s="71"/>
      <c r="BP505" s="71"/>
      <c r="BQ505" s="71"/>
      <c r="BR505" s="71"/>
      <c r="BS505" s="71"/>
      <c r="BT505" s="71"/>
      <c r="BU505" s="71"/>
      <c r="BV505" s="71"/>
      <c r="BW505" s="71"/>
      <c r="BX505" s="71"/>
      <c r="BY505" s="71"/>
      <c r="BZ505" s="71"/>
      <c r="CA505" s="71"/>
      <c r="CB505" s="71"/>
      <c r="CC505" s="71"/>
      <c r="CD505" s="71"/>
      <c r="CE505" s="71"/>
      <c r="CF505" s="71"/>
      <c r="CG505" s="71"/>
      <c r="CH505" s="71"/>
      <c r="CI505" s="71"/>
      <c r="CJ505" s="71"/>
      <c r="CK505" s="71"/>
      <c r="CL505" s="71"/>
      <c r="CM505" s="71"/>
      <c r="CN505" s="71"/>
      <c r="CO505" s="71"/>
      <c r="CP505" s="71"/>
      <c r="CQ505" s="71"/>
      <c r="CR505" s="71"/>
      <c r="CS505" s="71"/>
      <c r="CT505" s="71"/>
      <c r="CU505" s="71"/>
      <c r="CV505" s="71"/>
      <c r="CW505" s="71"/>
      <c r="CX505" s="71"/>
      <c r="CY505" s="71"/>
      <c r="CZ505" s="71"/>
      <c r="DA505" s="71"/>
      <c r="DB505" s="71"/>
      <c r="DC505" s="71"/>
      <c r="DD505" s="71"/>
      <c r="DE505" s="71"/>
      <c r="DF505" s="71"/>
      <c r="DG505" s="71"/>
      <c r="DH505" s="71"/>
      <c r="DI505" s="71"/>
      <c r="DJ505" s="71"/>
      <c r="DK505" s="71"/>
      <c r="DL505" s="71"/>
      <c r="DM505" s="71"/>
      <c r="DN505" s="71"/>
      <c r="DO505" s="71"/>
      <c r="DP505" s="71"/>
      <c r="DQ505" s="71"/>
      <c r="DR505" s="71"/>
      <c r="DS505" s="71"/>
      <c r="DT505" s="71"/>
      <c r="DU505" s="71"/>
      <c r="DV505" s="71"/>
      <c r="DW505" s="71"/>
      <c r="DX505" s="71"/>
      <c r="DY505" s="71"/>
      <c r="DZ505" s="71"/>
      <c r="EA505" s="71"/>
      <c r="EB505" s="71"/>
      <c r="EC505" s="71"/>
      <c r="ED505" s="71"/>
      <c r="EE505" s="71"/>
      <c r="EF505" s="71"/>
      <c r="EG505" s="71"/>
      <c r="EH505" s="71"/>
      <c r="EI505" s="71"/>
      <c r="EJ505" s="71"/>
      <c r="EK505" s="71"/>
      <c r="EL505" s="71"/>
      <c r="EM505" s="71"/>
      <c r="EN505" s="71"/>
      <c r="EO505" s="71"/>
      <c r="EP505" s="71"/>
      <c r="EQ505" s="71"/>
      <c r="ER505" s="71"/>
      <c r="ES505" s="71"/>
      <c r="ET505" s="71"/>
      <c r="EU505" s="71"/>
    </row>
    <row r="506" spans="1:151" s="57" customFormat="1" ht="13.15" customHeight="1">
      <c r="A506" s="69"/>
      <c r="C506" s="109"/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/>
      <c r="BC506" s="71"/>
      <c r="BD506" s="71"/>
      <c r="BE506" s="71"/>
      <c r="BF506" s="71"/>
      <c r="BG506" s="71"/>
      <c r="BH506" s="71"/>
      <c r="BI506" s="71"/>
      <c r="BJ506" s="71"/>
      <c r="BK506" s="71"/>
      <c r="BL506" s="71"/>
      <c r="BM506" s="71"/>
      <c r="BN506" s="71"/>
      <c r="BO506" s="71"/>
      <c r="BP506" s="71"/>
      <c r="BQ506" s="71"/>
      <c r="BR506" s="71"/>
      <c r="BS506" s="71"/>
      <c r="BT506" s="71"/>
      <c r="BU506" s="71"/>
      <c r="BV506" s="71"/>
      <c r="BW506" s="71"/>
      <c r="BX506" s="71"/>
      <c r="BY506" s="71"/>
      <c r="BZ506" s="71"/>
      <c r="CA506" s="71"/>
      <c r="CB506" s="71"/>
      <c r="CC506" s="71"/>
      <c r="CD506" s="71"/>
      <c r="CE506" s="71"/>
      <c r="CF506" s="71"/>
      <c r="CG506" s="71"/>
      <c r="CH506" s="71"/>
      <c r="CI506" s="71"/>
      <c r="CJ506" s="71"/>
      <c r="CK506" s="71"/>
      <c r="CL506" s="71"/>
      <c r="CM506" s="71"/>
      <c r="CN506" s="71"/>
      <c r="CO506" s="71"/>
      <c r="CP506" s="71"/>
      <c r="CQ506" s="71"/>
      <c r="CR506" s="71"/>
      <c r="CS506" s="71"/>
      <c r="CT506" s="71"/>
      <c r="CU506" s="71"/>
      <c r="CV506" s="71"/>
      <c r="CW506" s="71"/>
      <c r="CX506" s="71"/>
      <c r="CY506" s="71"/>
      <c r="CZ506" s="71"/>
      <c r="DA506" s="71"/>
      <c r="DB506" s="71"/>
      <c r="DC506" s="71"/>
      <c r="DD506" s="71"/>
      <c r="DE506" s="71"/>
      <c r="DF506" s="71"/>
      <c r="DG506" s="71"/>
      <c r="DH506" s="71"/>
      <c r="DI506" s="71"/>
      <c r="DJ506" s="71"/>
      <c r="DK506" s="71"/>
      <c r="DL506" s="71"/>
      <c r="DM506" s="71"/>
      <c r="DN506" s="71"/>
      <c r="DO506" s="71"/>
      <c r="DP506" s="71"/>
      <c r="DQ506" s="71"/>
      <c r="DR506" s="71"/>
      <c r="DS506" s="71"/>
      <c r="DT506" s="71"/>
      <c r="DU506" s="71"/>
      <c r="DV506" s="71"/>
      <c r="DW506" s="71"/>
      <c r="DX506" s="71"/>
      <c r="DY506" s="71"/>
      <c r="DZ506" s="71"/>
      <c r="EA506" s="71"/>
      <c r="EB506" s="71"/>
      <c r="EC506" s="71"/>
      <c r="ED506" s="71"/>
      <c r="EE506" s="71"/>
      <c r="EF506" s="71"/>
      <c r="EG506" s="71"/>
      <c r="EH506" s="71"/>
      <c r="EI506" s="71"/>
      <c r="EJ506" s="71"/>
      <c r="EK506" s="71"/>
      <c r="EL506" s="71"/>
      <c r="EM506" s="71"/>
      <c r="EN506" s="71"/>
      <c r="EO506" s="71"/>
      <c r="EP506" s="71"/>
      <c r="EQ506" s="71"/>
      <c r="ER506" s="71"/>
      <c r="ES506" s="71"/>
      <c r="ET506" s="71"/>
      <c r="EU506" s="71"/>
    </row>
    <row r="507" spans="1:151" s="57" customFormat="1" ht="13.15" customHeight="1">
      <c r="A507" s="69"/>
      <c r="C507" s="109"/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/>
      <c r="BC507" s="71"/>
      <c r="BD507" s="71"/>
      <c r="BE507" s="71"/>
      <c r="BF507" s="71"/>
      <c r="BG507" s="71"/>
      <c r="BH507" s="71"/>
      <c r="BI507" s="71"/>
      <c r="BJ507" s="71"/>
      <c r="BK507" s="71"/>
      <c r="BL507" s="71"/>
      <c r="BM507" s="71"/>
      <c r="BN507" s="71"/>
      <c r="BO507" s="71"/>
      <c r="BP507" s="71"/>
      <c r="BQ507" s="71"/>
      <c r="BR507" s="71"/>
      <c r="BS507" s="71"/>
      <c r="BT507" s="71"/>
      <c r="BU507" s="71"/>
      <c r="BV507" s="71"/>
      <c r="BW507" s="71"/>
      <c r="BX507" s="71"/>
      <c r="BY507" s="71"/>
      <c r="BZ507" s="71"/>
      <c r="CA507" s="71"/>
      <c r="CB507" s="71"/>
      <c r="CC507" s="71"/>
      <c r="CD507" s="71"/>
      <c r="CE507" s="71"/>
      <c r="CF507" s="71"/>
      <c r="CG507" s="71"/>
      <c r="CH507" s="71"/>
      <c r="CI507" s="71"/>
      <c r="CJ507" s="71"/>
      <c r="CK507" s="71"/>
      <c r="CL507" s="71"/>
      <c r="CM507" s="71"/>
      <c r="CN507" s="71"/>
      <c r="CO507" s="71"/>
      <c r="CP507" s="71"/>
      <c r="CQ507" s="71"/>
      <c r="CR507" s="71"/>
      <c r="CS507" s="71"/>
      <c r="CT507" s="71"/>
      <c r="CU507" s="71"/>
      <c r="CV507" s="71"/>
      <c r="CW507" s="71"/>
      <c r="CX507" s="71"/>
      <c r="CY507" s="71"/>
      <c r="CZ507" s="71"/>
      <c r="DA507" s="71"/>
      <c r="DB507" s="71"/>
      <c r="DC507" s="71"/>
      <c r="DD507" s="71"/>
      <c r="DE507" s="71"/>
      <c r="DF507" s="71"/>
      <c r="DG507" s="71"/>
      <c r="DH507" s="71"/>
      <c r="DI507" s="71"/>
      <c r="DJ507" s="71"/>
      <c r="DK507" s="71"/>
      <c r="DL507" s="71"/>
      <c r="DM507" s="71"/>
      <c r="DN507" s="71"/>
      <c r="DO507" s="71"/>
      <c r="DP507" s="71"/>
      <c r="DQ507" s="71"/>
      <c r="DR507" s="71"/>
      <c r="DS507" s="71"/>
      <c r="DT507" s="71"/>
      <c r="DU507" s="71"/>
      <c r="DV507" s="71"/>
      <c r="DW507" s="71"/>
      <c r="DX507" s="71"/>
      <c r="DY507" s="71"/>
      <c r="DZ507" s="71"/>
      <c r="EA507" s="71"/>
      <c r="EB507" s="71"/>
      <c r="EC507" s="71"/>
      <c r="ED507" s="71"/>
      <c r="EE507" s="71"/>
      <c r="EF507" s="71"/>
      <c r="EG507" s="71"/>
      <c r="EH507" s="71"/>
      <c r="EI507" s="71"/>
      <c r="EJ507" s="71"/>
      <c r="EK507" s="71"/>
      <c r="EL507" s="71"/>
      <c r="EM507" s="71"/>
      <c r="EN507" s="71"/>
      <c r="EO507" s="71"/>
      <c r="EP507" s="71"/>
      <c r="EQ507" s="71"/>
      <c r="ER507" s="71"/>
      <c r="ES507" s="71"/>
      <c r="ET507" s="71"/>
      <c r="EU507" s="71"/>
    </row>
    <row r="508" spans="1:151" s="57" customFormat="1" ht="13.15" customHeight="1">
      <c r="A508" s="69"/>
      <c r="C508" s="109"/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/>
      <c r="BC508" s="71"/>
      <c r="BD508" s="71"/>
      <c r="BE508" s="71"/>
      <c r="BF508" s="71"/>
      <c r="BG508" s="71"/>
      <c r="BH508" s="71"/>
      <c r="BI508" s="71"/>
      <c r="BJ508" s="71"/>
      <c r="BK508" s="71"/>
      <c r="BL508" s="71"/>
      <c r="BM508" s="71"/>
      <c r="BN508" s="71"/>
      <c r="BO508" s="71"/>
      <c r="BP508" s="71"/>
      <c r="BQ508" s="71"/>
      <c r="BR508" s="71"/>
      <c r="BS508" s="71"/>
      <c r="BT508" s="71"/>
      <c r="BU508" s="71"/>
      <c r="BV508" s="71"/>
      <c r="BW508" s="71"/>
      <c r="BX508" s="71"/>
      <c r="BY508" s="71"/>
      <c r="BZ508" s="71"/>
      <c r="CA508" s="71"/>
      <c r="CB508" s="71"/>
      <c r="CC508" s="71"/>
      <c r="CD508" s="71"/>
      <c r="CE508" s="71"/>
      <c r="CF508" s="71"/>
      <c r="CG508" s="71"/>
      <c r="CH508" s="71"/>
      <c r="CI508" s="71"/>
      <c r="CJ508" s="71"/>
      <c r="CK508" s="71"/>
      <c r="CL508" s="71"/>
      <c r="CM508" s="71"/>
      <c r="CN508" s="71"/>
      <c r="CO508" s="71"/>
      <c r="CP508" s="71"/>
      <c r="CQ508" s="71"/>
      <c r="CR508" s="71"/>
      <c r="CS508" s="71"/>
      <c r="CT508" s="71"/>
      <c r="CU508" s="71"/>
      <c r="CV508" s="71"/>
      <c r="CW508" s="71"/>
      <c r="CX508" s="71"/>
      <c r="CY508" s="71"/>
      <c r="CZ508" s="71"/>
      <c r="DA508" s="71"/>
      <c r="DB508" s="71"/>
      <c r="DC508" s="71"/>
      <c r="DD508" s="71"/>
      <c r="DE508" s="71"/>
      <c r="DF508" s="71"/>
      <c r="DG508" s="71"/>
      <c r="DH508" s="71"/>
      <c r="DI508" s="71"/>
      <c r="DJ508" s="71"/>
      <c r="DK508" s="71"/>
      <c r="DL508" s="71"/>
      <c r="DM508" s="71"/>
      <c r="DN508" s="71"/>
      <c r="DO508" s="71"/>
      <c r="DP508" s="71"/>
      <c r="DQ508" s="71"/>
      <c r="DR508" s="71"/>
      <c r="DS508" s="71"/>
      <c r="DT508" s="71"/>
      <c r="DU508" s="71"/>
      <c r="DV508" s="71"/>
      <c r="DW508" s="71"/>
      <c r="DX508" s="71"/>
      <c r="DY508" s="71"/>
      <c r="DZ508" s="71"/>
      <c r="EA508" s="71"/>
      <c r="EB508" s="71"/>
      <c r="EC508" s="71"/>
      <c r="ED508" s="71"/>
      <c r="EE508" s="71"/>
      <c r="EF508" s="71"/>
      <c r="EG508" s="71"/>
      <c r="EH508" s="71"/>
      <c r="EI508" s="71"/>
      <c r="EJ508" s="71"/>
      <c r="EK508" s="71"/>
      <c r="EL508" s="71"/>
      <c r="EM508" s="71"/>
      <c r="EN508" s="71"/>
      <c r="EO508" s="71"/>
      <c r="EP508" s="71"/>
      <c r="EQ508" s="71"/>
      <c r="ER508" s="71"/>
      <c r="ES508" s="71"/>
      <c r="ET508" s="71"/>
      <c r="EU508" s="71"/>
    </row>
    <row r="509" spans="1:151" s="57" customFormat="1" ht="13.15" customHeight="1">
      <c r="A509" s="69"/>
      <c r="C509" s="109"/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/>
      <c r="BC509" s="71"/>
      <c r="BD509" s="71"/>
      <c r="BE509" s="71"/>
      <c r="BF509" s="71"/>
      <c r="BG509" s="71"/>
      <c r="BH509" s="71"/>
      <c r="BI509" s="71"/>
      <c r="BJ509" s="71"/>
      <c r="BK509" s="71"/>
      <c r="BL509" s="71"/>
      <c r="BM509" s="71"/>
      <c r="BN509" s="71"/>
      <c r="BO509" s="71"/>
      <c r="BP509" s="71"/>
      <c r="BQ509" s="71"/>
      <c r="BR509" s="71"/>
      <c r="BS509" s="71"/>
      <c r="BT509" s="71"/>
      <c r="BU509" s="71"/>
      <c r="BV509" s="71"/>
      <c r="BW509" s="71"/>
      <c r="BX509" s="71"/>
      <c r="BY509" s="71"/>
      <c r="BZ509" s="71"/>
      <c r="CA509" s="71"/>
      <c r="CB509" s="71"/>
      <c r="CC509" s="71"/>
      <c r="CD509" s="71"/>
      <c r="CE509" s="71"/>
      <c r="CF509" s="71"/>
      <c r="CG509" s="71"/>
      <c r="CH509" s="71"/>
      <c r="CI509" s="71"/>
      <c r="CJ509" s="71"/>
      <c r="CK509" s="71"/>
      <c r="CL509" s="71"/>
      <c r="CM509" s="71"/>
      <c r="CN509" s="71"/>
      <c r="CO509" s="71"/>
      <c r="CP509" s="71"/>
      <c r="CQ509" s="71"/>
      <c r="CR509" s="71"/>
      <c r="CS509" s="71"/>
      <c r="CT509" s="71"/>
      <c r="CU509" s="71"/>
      <c r="CV509" s="71"/>
      <c r="CW509" s="71"/>
      <c r="CX509" s="71"/>
      <c r="CY509" s="71"/>
      <c r="CZ509" s="71"/>
      <c r="DA509" s="71"/>
      <c r="DB509" s="71"/>
      <c r="DC509" s="71"/>
      <c r="DD509" s="71"/>
      <c r="DE509" s="71"/>
      <c r="DF509" s="71"/>
      <c r="DG509" s="71"/>
      <c r="DH509" s="71"/>
      <c r="DI509" s="71"/>
      <c r="DJ509" s="71"/>
      <c r="DK509" s="71"/>
      <c r="DL509" s="71"/>
      <c r="DM509" s="71"/>
      <c r="DN509" s="71"/>
      <c r="DO509" s="71"/>
      <c r="DP509" s="71"/>
      <c r="DQ509" s="71"/>
      <c r="DR509" s="71"/>
      <c r="DS509" s="71"/>
      <c r="DT509" s="71"/>
      <c r="DU509" s="71"/>
      <c r="DV509" s="71"/>
      <c r="DW509" s="71"/>
      <c r="DX509" s="71"/>
      <c r="DY509" s="71"/>
      <c r="DZ509" s="71"/>
      <c r="EA509" s="71"/>
      <c r="EB509" s="71"/>
      <c r="EC509" s="71"/>
      <c r="ED509" s="71"/>
      <c r="EE509" s="71"/>
      <c r="EF509" s="71"/>
      <c r="EG509" s="71"/>
      <c r="EH509" s="71"/>
      <c r="EI509" s="71"/>
      <c r="EJ509" s="71"/>
      <c r="EK509" s="71"/>
      <c r="EL509" s="71"/>
      <c r="EM509" s="71"/>
      <c r="EN509" s="71"/>
      <c r="EO509" s="71"/>
      <c r="EP509" s="71"/>
      <c r="EQ509" s="71"/>
      <c r="ER509" s="71"/>
      <c r="ES509" s="71"/>
      <c r="ET509" s="71"/>
      <c r="EU509" s="71"/>
    </row>
    <row r="510" spans="1:151" s="57" customFormat="1" ht="13.15" customHeight="1">
      <c r="A510" s="69"/>
      <c r="C510" s="109"/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/>
      <c r="BC510" s="71"/>
      <c r="BD510" s="71"/>
      <c r="BE510" s="71"/>
      <c r="BF510" s="71"/>
      <c r="BG510" s="71"/>
      <c r="BH510" s="71"/>
      <c r="BI510" s="71"/>
      <c r="BJ510" s="71"/>
      <c r="BK510" s="71"/>
      <c r="BL510" s="71"/>
      <c r="BM510" s="71"/>
      <c r="BN510" s="71"/>
      <c r="BO510" s="71"/>
      <c r="BP510" s="71"/>
      <c r="BQ510" s="71"/>
      <c r="BR510" s="71"/>
      <c r="BS510" s="71"/>
      <c r="BT510" s="71"/>
      <c r="BU510" s="71"/>
      <c r="BV510" s="71"/>
      <c r="BW510" s="71"/>
      <c r="BX510" s="71"/>
      <c r="BY510" s="71"/>
      <c r="BZ510" s="71"/>
      <c r="CA510" s="71"/>
      <c r="CB510" s="71"/>
      <c r="CC510" s="71"/>
      <c r="CD510" s="71"/>
      <c r="CE510" s="71"/>
      <c r="CF510" s="71"/>
      <c r="CG510" s="71"/>
      <c r="CH510" s="71"/>
      <c r="CI510" s="71"/>
      <c r="CJ510" s="71"/>
      <c r="CK510" s="71"/>
      <c r="CL510" s="71"/>
      <c r="CM510" s="71"/>
      <c r="CN510" s="71"/>
      <c r="CO510" s="71"/>
      <c r="CP510" s="71"/>
      <c r="CQ510" s="71"/>
      <c r="CR510" s="71"/>
      <c r="CS510" s="71"/>
      <c r="CT510" s="71"/>
      <c r="CU510" s="71"/>
      <c r="CV510" s="71"/>
      <c r="CW510" s="71"/>
      <c r="CX510" s="71"/>
      <c r="CY510" s="71"/>
      <c r="CZ510" s="71"/>
      <c r="DA510" s="71"/>
      <c r="DB510" s="71"/>
      <c r="DC510" s="71"/>
      <c r="DD510" s="71"/>
      <c r="DE510" s="71"/>
      <c r="DF510" s="71"/>
      <c r="DG510" s="71"/>
      <c r="DH510" s="71"/>
      <c r="DI510" s="71"/>
      <c r="DJ510" s="71"/>
      <c r="DK510" s="71"/>
      <c r="DL510" s="71"/>
      <c r="DM510" s="71"/>
      <c r="DN510" s="71"/>
      <c r="DO510" s="71"/>
      <c r="DP510" s="71"/>
      <c r="DQ510" s="71"/>
      <c r="DR510" s="71"/>
      <c r="DS510" s="71"/>
      <c r="DT510" s="71"/>
      <c r="DU510" s="71"/>
      <c r="DV510" s="71"/>
      <c r="DW510" s="71"/>
      <c r="DX510" s="71"/>
      <c r="DY510" s="71"/>
      <c r="DZ510" s="71"/>
      <c r="EA510" s="71"/>
      <c r="EB510" s="71"/>
      <c r="EC510" s="71"/>
      <c r="ED510" s="71"/>
      <c r="EE510" s="71"/>
      <c r="EF510" s="71"/>
      <c r="EG510" s="71"/>
      <c r="EH510" s="71"/>
      <c r="EI510" s="71"/>
      <c r="EJ510" s="71"/>
      <c r="EK510" s="71"/>
      <c r="EL510" s="71"/>
      <c r="EM510" s="71"/>
      <c r="EN510" s="71"/>
      <c r="EO510" s="71"/>
      <c r="EP510" s="71"/>
      <c r="EQ510" s="71"/>
      <c r="ER510" s="71"/>
      <c r="ES510" s="71"/>
      <c r="ET510" s="71"/>
      <c r="EU510" s="71"/>
    </row>
    <row r="511" spans="1:151" s="57" customFormat="1" ht="13.15" customHeight="1">
      <c r="A511" s="69"/>
      <c r="C511" s="109"/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/>
      <c r="BC511" s="71"/>
      <c r="BD511" s="71"/>
      <c r="BE511" s="71"/>
      <c r="BF511" s="71"/>
      <c r="BG511" s="71"/>
      <c r="BH511" s="71"/>
      <c r="BI511" s="71"/>
      <c r="BJ511" s="71"/>
      <c r="BK511" s="71"/>
      <c r="BL511" s="71"/>
      <c r="BM511" s="71"/>
      <c r="BN511" s="71"/>
      <c r="BO511" s="71"/>
      <c r="BP511" s="71"/>
      <c r="BQ511" s="71"/>
      <c r="BR511" s="71"/>
      <c r="BS511" s="71"/>
      <c r="BT511" s="71"/>
      <c r="BU511" s="71"/>
      <c r="BV511" s="71"/>
      <c r="BW511" s="71"/>
      <c r="BX511" s="71"/>
      <c r="BY511" s="71"/>
      <c r="BZ511" s="71"/>
      <c r="CA511" s="71"/>
      <c r="CB511" s="71"/>
      <c r="CC511" s="71"/>
      <c r="CD511" s="71"/>
      <c r="CE511" s="71"/>
      <c r="CF511" s="71"/>
      <c r="CG511" s="71"/>
      <c r="CH511" s="71"/>
      <c r="CI511" s="71"/>
      <c r="CJ511" s="71"/>
      <c r="CK511" s="71"/>
      <c r="CL511" s="71"/>
      <c r="CM511" s="71"/>
      <c r="CN511" s="71"/>
      <c r="CO511" s="71"/>
      <c r="CP511" s="71"/>
      <c r="CQ511" s="71"/>
      <c r="CR511" s="71"/>
      <c r="CS511" s="71"/>
      <c r="CT511" s="71"/>
      <c r="CU511" s="71"/>
      <c r="CV511" s="71"/>
      <c r="CW511" s="71"/>
      <c r="CX511" s="71"/>
      <c r="CY511" s="71"/>
      <c r="CZ511" s="71"/>
      <c r="DA511" s="71"/>
      <c r="DB511" s="71"/>
      <c r="DC511" s="71"/>
      <c r="DD511" s="71"/>
      <c r="DE511" s="71"/>
      <c r="DF511" s="71"/>
      <c r="DG511" s="71"/>
      <c r="DH511" s="71"/>
      <c r="DI511" s="71"/>
      <c r="DJ511" s="71"/>
      <c r="DK511" s="71"/>
      <c r="DL511" s="71"/>
      <c r="DM511" s="71"/>
      <c r="DN511" s="71"/>
      <c r="DO511" s="71"/>
      <c r="DP511" s="71"/>
      <c r="DQ511" s="71"/>
      <c r="DR511" s="71"/>
      <c r="DS511" s="71"/>
      <c r="DT511" s="71"/>
      <c r="DU511" s="71"/>
      <c r="DV511" s="71"/>
      <c r="DW511" s="71"/>
      <c r="DX511" s="71"/>
      <c r="DY511" s="71"/>
      <c r="DZ511" s="71"/>
      <c r="EA511" s="71"/>
      <c r="EB511" s="71"/>
      <c r="EC511" s="71"/>
      <c r="ED511" s="71"/>
      <c r="EE511" s="71"/>
      <c r="EF511" s="71"/>
      <c r="EG511" s="71"/>
      <c r="EH511" s="71"/>
      <c r="EI511" s="71"/>
      <c r="EJ511" s="71"/>
      <c r="EK511" s="71"/>
      <c r="EL511" s="71"/>
      <c r="EM511" s="71"/>
      <c r="EN511" s="71"/>
      <c r="EO511" s="71"/>
      <c r="EP511" s="71"/>
      <c r="EQ511" s="71"/>
      <c r="ER511" s="71"/>
      <c r="ES511" s="71"/>
      <c r="ET511" s="71"/>
      <c r="EU511" s="71"/>
    </row>
    <row r="512" spans="1:151" s="57" customFormat="1" ht="13.15" customHeight="1">
      <c r="A512" s="69"/>
      <c r="C512" s="109"/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/>
      <c r="BC512" s="71"/>
      <c r="BD512" s="71"/>
      <c r="BE512" s="71"/>
      <c r="BF512" s="71"/>
      <c r="BG512" s="71"/>
      <c r="BH512" s="71"/>
      <c r="BI512" s="71"/>
      <c r="BJ512" s="71"/>
      <c r="BK512" s="71"/>
      <c r="BL512" s="71"/>
      <c r="BM512" s="71"/>
      <c r="BN512" s="71"/>
      <c r="BO512" s="71"/>
      <c r="BP512" s="71"/>
      <c r="BQ512" s="71"/>
      <c r="BR512" s="71"/>
      <c r="BS512" s="71"/>
      <c r="BT512" s="71"/>
      <c r="BU512" s="71"/>
      <c r="BV512" s="71"/>
      <c r="BW512" s="71"/>
      <c r="BX512" s="71"/>
      <c r="BY512" s="71"/>
      <c r="BZ512" s="71"/>
      <c r="CA512" s="71"/>
      <c r="CB512" s="71"/>
      <c r="CC512" s="71"/>
      <c r="CD512" s="71"/>
      <c r="CE512" s="71"/>
      <c r="CF512" s="71"/>
      <c r="CG512" s="71"/>
      <c r="CH512" s="71"/>
      <c r="CI512" s="71"/>
      <c r="CJ512" s="71"/>
      <c r="CK512" s="71"/>
      <c r="CL512" s="71"/>
      <c r="CM512" s="71"/>
      <c r="CN512" s="71"/>
      <c r="CO512" s="71"/>
      <c r="CP512" s="71"/>
      <c r="CQ512" s="71"/>
      <c r="CR512" s="71"/>
      <c r="CS512" s="71"/>
      <c r="CT512" s="71"/>
      <c r="CU512" s="71"/>
      <c r="CV512" s="71"/>
      <c r="CW512" s="71"/>
      <c r="CX512" s="71"/>
      <c r="CY512" s="71"/>
      <c r="CZ512" s="71"/>
      <c r="DA512" s="71"/>
      <c r="DB512" s="71"/>
      <c r="DC512" s="71"/>
      <c r="DD512" s="71"/>
      <c r="DE512" s="71"/>
      <c r="DF512" s="71"/>
      <c r="DG512" s="71"/>
      <c r="DH512" s="71"/>
      <c r="DI512" s="71"/>
      <c r="DJ512" s="71"/>
      <c r="DK512" s="71"/>
      <c r="DL512" s="71"/>
      <c r="DM512" s="71"/>
      <c r="DN512" s="71"/>
      <c r="DO512" s="71"/>
      <c r="DP512" s="71"/>
      <c r="DQ512" s="71"/>
      <c r="DR512" s="71"/>
      <c r="DS512" s="71"/>
      <c r="DT512" s="71"/>
      <c r="DU512" s="71"/>
      <c r="DV512" s="71"/>
      <c r="DW512" s="71"/>
      <c r="DX512" s="71"/>
      <c r="DY512" s="71"/>
      <c r="DZ512" s="71"/>
      <c r="EA512" s="71"/>
      <c r="EB512" s="71"/>
      <c r="EC512" s="71"/>
      <c r="ED512" s="71"/>
      <c r="EE512" s="71"/>
      <c r="EF512" s="71"/>
      <c r="EG512" s="71"/>
      <c r="EH512" s="71"/>
      <c r="EI512" s="71"/>
      <c r="EJ512" s="71"/>
      <c r="EK512" s="71"/>
      <c r="EL512" s="71"/>
      <c r="EM512" s="71"/>
      <c r="EN512" s="71"/>
      <c r="EO512" s="71"/>
      <c r="EP512" s="71"/>
      <c r="EQ512" s="71"/>
      <c r="ER512" s="71"/>
      <c r="ES512" s="71"/>
      <c r="ET512" s="71"/>
      <c r="EU512" s="71"/>
    </row>
    <row r="513" spans="1:151" s="57" customFormat="1" ht="13.15" customHeight="1">
      <c r="A513" s="69"/>
      <c r="C513" s="109"/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/>
      <c r="BC513" s="71"/>
      <c r="BD513" s="71"/>
      <c r="BE513" s="71"/>
      <c r="BF513" s="71"/>
      <c r="BG513" s="71"/>
      <c r="BH513" s="71"/>
      <c r="BI513" s="71"/>
      <c r="BJ513" s="71"/>
      <c r="BK513" s="71"/>
      <c r="BL513" s="71"/>
      <c r="BM513" s="71"/>
      <c r="BN513" s="71"/>
      <c r="BO513" s="71"/>
      <c r="BP513" s="71"/>
      <c r="BQ513" s="71"/>
      <c r="BR513" s="71"/>
      <c r="BS513" s="71"/>
      <c r="BT513" s="71"/>
      <c r="BU513" s="71"/>
      <c r="BV513" s="71"/>
      <c r="BW513" s="71"/>
      <c r="BX513" s="71"/>
      <c r="BY513" s="71"/>
      <c r="BZ513" s="71"/>
      <c r="CA513" s="71"/>
      <c r="CB513" s="71"/>
      <c r="CC513" s="71"/>
      <c r="CD513" s="71"/>
      <c r="CE513" s="71"/>
      <c r="CF513" s="71"/>
      <c r="CG513" s="71"/>
      <c r="CH513" s="71"/>
      <c r="CI513" s="71"/>
      <c r="CJ513" s="71"/>
      <c r="CK513" s="71"/>
      <c r="CL513" s="71"/>
      <c r="CM513" s="71"/>
      <c r="CN513" s="71"/>
      <c r="CO513" s="71"/>
      <c r="CP513" s="71"/>
      <c r="CQ513" s="71"/>
      <c r="CR513" s="71"/>
      <c r="CS513" s="71"/>
      <c r="CT513" s="71"/>
      <c r="CU513" s="71"/>
      <c r="CV513" s="71"/>
      <c r="CW513" s="71"/>
      <c r="CX513" s="71"/>
      <c r="CY513" s="71"/>
      <c r="CZ513" s="71"/>
      <c r="DA513" s="71"/>
      <c r="DB513" s="71"/>
      <c r="DC513" s="71"/>
      <c r="DD513" s="71"/>
      <c r="DE513" s="71"/>
      <c r="DF513" s="71"/>
      <c r="DG513" s="71"/>
      <c r="DH513" s="71"/>
      <c r="DI513" s="71"/>
      <c r="DJ513" s="71"/>
      <c r="DK513" s="71"/>
      <c r="DL513" s="71"/>
      <c r="DM513" s="71"/>
      <c r="DN513" s="71"/>
      <c r="DO513" s="71"/>
      <c r="DP513" s="71"/>
      <c r="DQ513" s="71"/>
      <c r="DR513" s="71"/>
      <c r="DS513" s="71"/>
      <c r="DT513" s="71"/>
      <c r="DU513" s="71"/>
      <c r="DV513" s="71"/>
      <c r="DW513" s="71"/>
      <c r="DX513" s="71"/>
      <c r="DY513" s="71"/>
      <c r="DZ513" s="71"/>
      <c r="EA513" s="71"/>
      <c r="EB513" s="71"/>
      <c r="EC513" s="71"/>
      <c r="ED513" s="71"/>
      <c r="EE513" s="71"/>
      <c r="EF513" s="71"/>
      <c r="EG513" s="71"/>
      <c r="EH513" s="71"/>
      <c r="EI513" s="71"/>
      <c r="EJ513" s="71"/>
      <c r="EK513" s="71"/>
      <c r="EL513" s="71"/>
      <c r="EM513" s="71"/>
      <c r="EN513" s="71"/>
      <c r="EO513" s="71"/>
      <c r="EP513" s="71"/>
      <c r="EQ513" s="71"/>
      <c r="ER513" s="71"/>
      <c r="ES513" s="71"/>
      <c r="ET513" s="71"/>
      <c r="EU513" s="71"/>
    </row>
    <row r="514" spans="1:151" s="57" customFormat="1" ht="13.15" customHeight="1">
      <c r="A514" s="69"/>
      <c r="C514" s="109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/>
      <c r="BC514" s="71"/>
      <c r="BD514" s="71"/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  <c r="BV514" s="71"/>
      <c r="BW514" s="71"/>
      <c r="BX514" s="71"/>
      <c r="BY514" s="71"/>
      <c r="BZ514" s="71"/>
      <c r="CA514" s="71"/>
      <c r="CB514" s="71"/>
      <c r="CC514" s="71"/>
      <c r="CD514" s="71"/>
      <c r="CE514" s="71"/>
      <c r="CF514" s="71"/>
      <c r="CG514" s="71"/>
      <c r="CH514" s="71"/>
      <c r="CI514" s="71"/>
      <c r="CJ514" s="71"/>
      <c r="CK514" s="71"/>
      <c r="CL514" s="71"/>
      <c r="CM514" s="71"/>
      <c r="CN514" s="71"/>
      <c r="CO514" s="71"/>
      <c r="CP514" s="71"/>
      <c r="CQ514" s="71"/>
      <c r="CR514" s="71"/>
      <c r="CS514" s="71"/>
      <c r="CT514" s="71"/>
      <c r="CU514" s="71"/>
      <c r="CV514" s="71"/>
      <c r="CW514" s="71"/>
      <c r="CX514" s="71"/>
      <c r="CY514" s="71"/>
      <c r="CZ514" s="71"/>
      <c r="DA514" s="71"/>
      <c r="DB514" s="71"/>
      <c r="DC514" s="71"/>
      <c r="DD514" s="71"/>
      <c r="DE514" s="71"/>
      <c r="DF514" s="71"/>
      <c r="DG514" s="71"/>
      <c r="DH514" s="71"/>
      <c r="DI514" s="71"/>
      <c r="DJ514" s="71"/>
      <c r="DK514" s="71"/>
      <c r="DL514" s="71"/>
      <c r="DM514" s="71"/>
      <c r="DN514" s="71"/>
      <c r="DO514" s="71"/>
      <c r="DP514" s="71"/>
      <c r="DQ514" s="71"/>
      <c r="DR514" s="71"/>
      <c r="DS514" s="71"/>
      <c r="DT514" s="71"/>
      <c r="DU514" s="71"/>
      <c r="DV514" s="71"/>
      <c r="DW514" s="71"/>
      <c r="DX514" s="71"/>
      <c r="DY514" s="71"/>
      <c r="DZ514" s="71"/>
      <c r="EA514" s="71"/>
      <c r="EB514" s="71"/>
      <c r="EC514" s="71"/>
      <c r="ED514" s="71"/>
      <c r="EE514" s="71"/>
      <c r="EF514" s="71"/>
      <c r="EG514" s="71"/>
      <c r="EH514" s="71"/>
      <c r="EI514" s="71"/>
      <c r="EJ514" s="71"/>
      <c r="EK514" s="71"/>
      <c r="EL514" s="71"/>
      <c r="EM514" s="71"/>
      <c r="EN514" s="71"/>
      <c r="EO514" s="71"/>
      <c r="EP514" s="71"/>
      <c r="EQ514" s="71"/>
      <c r="ER514" s="71"/>
      <c r="ES514" s="71"/>
      <c r="ET514" s="71"/>
      <c r="EU514" s="71"/>
    </row>
    <row r="515" spans="1:151" s="57" customFormat="1" ht="13.15" customHeight="1">
      <c r="A515" s="69"/>
      <c r="C515" s="109"/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/>
      <c r="BC515" s="71"/>
      <c r="BD515" s="71"/>
      <c r="BE515" s="71"/>
      <c r="BF515" s="71"/>
      <c r="BG515" s="71"/>
      <c r="BH515" s="71"/>
      <c r="BI515" s="71"/>
      <c r="BJ515" s="71"/>
      <c r="BK515" s="71"/>
      <c r="BL515" s="71"/>
      <c r="BM515" s="71"/>
      <c r="BN515" s="71"/>
      <c r="BO515" s="71"/>
      <c r="BP515" s="71"/>
      <c r="BQ515" s="71"/>
      <c r="BR515" s="71"/>
      <c r="BS515" s="71"/>
      <c r="BT515" s="71"/>
      <c r="BU515" s="71"/>
      <c r="BV515" s="71"/>
      <c r="BW515" s="71"/>
      <c r="BX515" s="71"/>
      <c r="BY515" s="71"/>
      <c r="BZ515" s="71"/>
      <c r="CA515" s="71"/>
      <c r="CB515" s="71"/>
      <c r="CC515" s="71"/>
      <c r="CD515" s="71"/>
      <c r="CE515" s="71"/>
      <c r="CF515" s="71"/>
      <c r="CG515" s="71"/>
      <c r="CH515" s="71"/>
      <c r="CI515" s="71"/>
      <c r="CJ515" s="71"/>
      <c r="CK515" s="71"/>
      <c r="CL515" s="71"/>
      <c r="CM515" s="71"/>
      <c r="CN515" s="71"/>
      <c r="CO515" s="71"/>
      <c r="CP515" s="71"/>
      <c r="CQ515" s="71"/>
      <c r="CR515" s="71"/>
      <c r="CS515" s="71"/>
      <c r="CT515" s="71"/>
      <c r="CU515" s="71"/>
      <c r="CV515" s="71"/>
      <c r="CW515" s="71"/>
      <c r="CX515" s="71"/>
      <c r="CY515" s="71"/>
      <c r="CZ515" s="71"/>
      <c r="DA515" s="71"/>
      <c r="DB515" s="71"/>
      <c r="DC515" s="71"/>
      <c r="DD515" s="71"/>
      <c r="DE515" s="71"/>
      <c r="DF515" s="71"/>
      <c r="DG515" s="71"/>
      <c r="DH515" s="71"/>
      <c r="DI515" s="71"/>
      <c r="DJ515" s="71"/>
      <c r="DK515" s="71"/>
      <c r="DL515" s="71"/>
      <c r="DM515" s="71"/>
      <c r="DN515" s="71"/>
      <c r="DO515" s="71"/>
      <c r="DP515" s="71"/>
      <c r="DQ515" s="71"/>
      <c r="DR515" s="71"/>
      <c r="DS515" s="71"/>
      <c r="DT515" s="71"/>
      <c r="DU515" s="71"/>
      <c r="DV515" s="71"/>
      <c r="DW515" s="71"/>
      <c r="DX515" s="71"/>
      <c r="DY515" s="71"/>
      <c r="DZ515" s="71"/>
      <c r="EA515" s="71"/>
      <c r="EB515" s="71"/>
      <c r="EC515" s="71"/>
      <c r="ED515" s="71"/>
      <c r="EE515" s="71"/>
      <c r="EF515" s="71"/>
      <c r="EG515" s="71"/>
      <c r="EH515" s="71"/>
      <c r="EI515" s="71"/>
      <c r="EJ515" s="71"/>
      <c r="EK515" s="71"/>
      <c r="EL515" s="71"/>
      <c r="EM515" s="71"/>
      <c r="EN515" s="71"/>
      <c r="EO515" s="71"/>
      <c r="EP515" s="71"/>
      <c r="EQ515" s="71"/>
      <c r="ER515" s="71"/>
      <c r="ES515" s="71"/>
      <c r="ET515" s="71"/>
      <c r="EU515" s="71"/>
    </row>
    <row r="516" spans="1:151" s="57" customFormat="1" ht="13.15" customHeight="1">
      <c r="A516" s="69"/>
      <c r="C516" s="109"/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/>
      <c r="BC516" s="71"/>
      <c r="BD516" s="71"/>
      <c r="BE516" s="71"/>
      <c r="BF516" s="71"/>
      <c r="BG516" s="71"/>
      <c r="BH516" s="71"/>
      <c r="BI516" s="71"/>
      <c r="BJ516" s="71"/>
      <c r="BK516" s="71"/>
      <c r="BL516" s="71"/>
      <c r="BM516" s="71"/>
      <c r="BN516" s="71"/>
      <c r="BO516" s="71"/>
      <c r="BP516" s="71"/>
      <c r="BQ516" s="71"/>
      <c r="BR516" s="71"/>
      <c r="BS516" s="71"/>
      <c r="BT516" s="71"/>
      <c r="BU516" s="71"/>
      <c r="BV516" s="71"/>
      <c r="BW516" s="71"/>
      <c r="BX516" s="71"/>
      <c r="BY516" s="71"/>
      <c r="BZ516" s="71"/>
      <c r="CA516" s="71"/>
      <c r="CB516" s="71"/>
      <c r="CC516" s="71"/>
      <c r="CD516" s="71"/>
      <c r="CE516" s="71"/>
      <c r="CF516" s="71"/>
      <c r="CG516" s="71"/>
      <c r="CH516" s="71"/>
      <c r="CI516" s="71"/>
      <c r="CJ516" s="71"/>
      <c r="CK516" s="71"/>
      <c r="CL516" s="71"/>
      <c r="CM516" s="71"/>
      <c r="CN516" s="71"/>
      <c r="CO516" s="71"/>
      <c r="CP516" s="71"/>
      <c r="CQ516" s="71"/>
      <c r="CR516" s="71"/>
      <c r="CS516" s="71"/>
      <c r="CT516" s="71"/>
      <c r="CU516" s="71"/>
      <c r="CV516" s="71"/>
      <c r="CW516" s="71"/>
      <c r="CX516" s="71"/>
      <c r="CY516" s="71"/>
      <c r="CZ516" s="71"/>
      <c r="DA516" s="71"/>
      <c r="DB516" s="71"/>
      <c r="DC516" s="71"/>
      <c r="DD516" s="71"/>
      <c r="DE516" s="71"/>
      <c r="DF516" s="71"/>
      <c r="DG516" s="71"/>
      <c r="DH516" s="71"/>
      <c r="DI516" s="71"/>
      <c r="DJ516" s="71"/>
      <c r="DK516" s="71"/>
      <c r="DL516" s="71"/>
      <c r="DM516" s="71"/>
      <c r="DN516" s="71"/>
      <c r="DO516" s="71"/>
      <c r="DP516" s="71"/>
      <c r="DQ516" s="71"/>
      <c r="DR516" s="71"/>
      <c r="DS516" s="71"/>
      <c r="DT516" s="71"/>
      <c r="DU516" s="71"/>
      <c r="DV516" s="71"/>
      <c r="DW516" s="71"/>
      <c r="DX516" s="71"/>
      <c r="DY516" s="71"/>
      <c r="DZ516" s="71"/>
      <c r="EA516" s="71"/>
      <c r="EB516" s="71"/>
      <c r="EC516" s="71"/>
      <c r="ED516" s="71"/>
      <c r="EE516" s="71"/>
      <c r="EF516" s="71"/>
      <c r="EG516" s="71"/>
      <c r="EH516" s="71"/>
      <c r="EI516" s="71"/>
      <c r="EJ516" s="71"/>
      <c r="EK516" s="71"/>
      <c r="EL516" s="71"/>
      <c r="EM516" s="71"/>
      <c r="EN516" s="71"/>
      <c r="EO516" s="71"/>
      <c r="EP516" s="71"/>
      <c r="EQ516" s="71"/>
      <c r="ER516" s="71"/>
      <c r="ES516" s="71"/>
      <c r="ET516" s="71"/>
      <c r="EU516" s="71"/>
    </row>
    <row r="517" spans="1:151" s="57" customFormat="1" ht="13.15" customHeight="1">
      <c r="A517" s="69"/>
      <c r="C517" s="109"/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/>
      <c r="BC517" s="71"/>
      <c r="BD517" s="71"/>
      <c r="BE517" s="71"/>
      <c r="BF517" s="71"/>
      <c r="BG517" s="71"/>
      <c r="BH517" s="71"/>
      <c r="BI517" s="71"/>
      <c r="BJ517" s="71"/>
      <c r="BK517" s="71"/>
      <c r="BL517" s="71"/>
      <c r="BM517" s="71"/>
      <c r="BN517" s="71"/>
      <c r="BO517" s="71"/>
      <c r="BP517" s="71"/>
      <c r="BQ517" s="71"/>
      <c r="BR517" s="71"/>
      <c r="BS517" s="71"/>
      <c r="BT517" s="71"/>
      <c r="BU517" s="71"/>
      <c r="BV517" s="71"/>
      <c r="BW517" s="71"/>
      <c r="BX517" s="71"/>
      <c r="BY517" s="71"/>
      <c r="BZ517" s="71"/>
      <c r="CA517" s="71"/>
      <c r="CB517" s="71"/>
      <c r="CC517" s="71"/>
      <c r="CD517" s="71"/>
      <c r="CE517" s="71"/>
      <c r="CF517" s="71"/>
      <c r="CG517" s="71"/>
      <c r="CH517" s="71"/>
      <c r="CI517" s="71"/>
      <c r="CJ517" s="71"/>
      <c r="CK517" s="71"/>
      <c r="CL517" s="71"/>
      <c r="CM517" s="71"/>
      <c r="CN517" s="71"/>
      <c r="CO517" s="71"/>
      <c r="CP517" s="71"/>
      <c r="CQ517" s="71"/>
      <c r="CR517" s="71"/>
      <c r="CS517" s="71"/>
      <c r="CT517" s="71"/>
      <c r="CU517" s="71"/>
      <c r="CV517" s="71"/>
      <c r="CW517" s="71"/>
      <c r="CX517" s="71"/>
      <c r="CY517" s="71"/>
      <c r="CZ517" s="71"/>
      <c r="DA517" s="71"/>
      <c r="DB517" s="71"/>
      <c r="DC517" s="71"/>
      <c r="DD517" s="71"/>
      <c r="DE517" s="71"/>
      <c r="DF517" s="71"/>
      <c r="DG517" s="71"/>
      <c r="DH517" s="71"/>
      <c r="DI517" s="71"/>
      <c r="DJ517" s="71"/>
      <c r="DK517" s="71"/>
      <c r="DL517" s="71"/>
      <c r="DM517" s="71"/>
      <c r="DN517" s="71"/>
      <c r="DO517" s="71"/>
      <c r="DP517" s="71"/>
      <c r="DQ517" s="71"/>
      <c r="DR517" s="71"/>
      <c r="DS517" s="71"/>
      <c r="DT517" s="71"/>
      <c r="DU517" s="71"/>
      <c r="DV517" s="71"/>
      <c r="DW517" s="71"/>
      <c r="DX517" s="71"/>
      <c r="DY517" s="71"/>
      <c r="DZ517" s="71"/>
      <c r="EA517" s="71"/>
      <c r="EB517" s="71"/>
      <c r="EC517" s="71"/>
      <c r="ED517" s="71"/>
      <c r="EE517" s="71"/>
      <c r="EF517" s="71"/>
      <c r="EG517" s="71"/>
      <c r="EH517" s="71"/>
      <c r="EI517" s="71"/>
      <c r="EJ517" s="71"/>
      <c r="EK517" s="71"/>
      <c r="EL517" s="71"/>
      <c r="EM517" s="71"/>
      <c r="EN517" s="71"/>
      <c r="EO517" s="71"/>
      <c r="EP517" s="71"/>
      <c r="EQ517" s="71"/>
      <c r="ER517" s="71"/>
      <c r="ES517" s="71"/>
      <c r="ET517" s="71"/>
      <c r="EU517" s="71"/>
    </row>
    <row r="518" spans="1:151" s="57" customFormat="1" ht="13.15" customHeight="1">
      <c r="A518" s="69"/>
      <c r="C518" s="109"/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/>
      <c r="BC518" s="71"/>
      <c r="BD518" s="71"/>
      <c r="BE518" s="71"/>
      <c r="BF518" s="71"/>
      <c r="BG518" s="71"/>
      <c r="BH518" s="71"/>
      <c r="BI518" s="71"/>
      <c r="BJ518" s="71"/>
      <c r="BK518" s="71"/>
      <c r="BL518" s="71"/>
      <c r="BM518" s="71"/>
      <c r="BN518" s="71"/>
      <c r="BO518" s="71"/>
      <c r="BP518" s="71"/>
      <c r="BQ518" s="71"/>
      <c r="BR518" s="71"/>
      <c r="BS518" s="71"/>
      <c r="BT518" s="71"/>
      <c r="BU518" s="71"/>
      <c r="BV518" s="71"/>
      <c r="BW518" s="71"/>
      <c r="BX518" s="71"/>
      <c r="BY518" s="71"/>
      <c r="BZ518" s="71"/>
      <c r="CA518" s="71"/>
      <c r="CB518" s="71"/>
      <c r="CC518" s="71"/>
      <c r="CD518" s="71"/>
      <c r="CE518" s="71"/>
      <c r="CF518" s="71"/>
      <c r="CG518" s="71"/>
      <c r="CH518" s="71"/>
      <c r="CI518" s="71"/>
      <c r="CJ518" s="71"/>
      <c r="CK518" s="71"/>
      <c r="CL518" s="71"/>
      <c r="CM518" s="71"/>
      <c r="CN518" s="71"/>
      <c r="CO518" s="71"/>
      <c r="CP518" s="71"/>
      <c r="CQ518" s="71"/>
      <c r="CR518" s="71"/>
      <c r="CS518" s="71"/>
      <c r="CT518" s="71"/>
      <c r="CU518" s="71"/>
      <c r="CV518" s="71"/>
      <c r="CW518" s="71"/>
      <c r="CX518" s="71"/>
      <c r="CY518" s="71"/>
      <c r="CZ518" s="71"/>
      <c r="DA518" s="71"/>
      <c r="DB518" s="71"/>
      <c r="DC518" s="71"/>
      <c r="DD518" s="71"/>
      <c r="DE518" s="71"/>
      <c r="DF518" s="71"/>
      <c r="DG518" s="71"/>
      <c r="DH518" s="71"/>
      <c r="DI518" s="71"/>
      <c r="DJ518" s="71"/>
      <c r="DK518" s="71"/>
      <c r="DL518" s="71"/>
      <c r="DM518" s="71"/>
      <c r="DN518" s="71"/>
      <c r="DO518" s="71"/>
      <c r="DP518" s="71"/>
      <c r="DQ518" s="71"/>
      <c r="DR518" s="71"/>
      <c r="DS518" s="71"/>
      <c r="DT518" s="71"/>
      <c r="DU518" s="71"/>
      <c r="DV518" s="71"/>
      <c r="DW518" s="71"/>
      <c r="DX518" s="71"/>
      <c r="DY518" s="71"/>
      <c r="DZ518" s="71"/>
      <c r="EA518" s="71"/>
      <c r="EB518" s="71"/>
      <c r="EC518" s="71"/>
      <c r="ED518" s="71"/>
      <c r="EE518" s="71"/>
      <c r="EF518" s="71"/>
      <c r="EG518" s="71"/>
      <c r="EH518" s="71"/>
      <c r="EI518" s="71"/>
      <c r="EJ518" s="71"/>
      <c r="EK518" s="71"/>
      <c r="EL518" s="71"/>
      <c r="EM518" s="71"/>
      <c r="EN518" s="71"/>
      <c r="EO518" s="71"/>
      <c r="EP518" s="71"/>
      <c r="EQ518" s="71"/>
      <c r="ER518" s="71"/>
      <c r="ES518" s="71"/>
      <c r="ET518" s="71"/>
      <c r="EU518" s="71"/>
    </row>
    <row r="519" spans="1:151" s="57" customFormat="1" ht="13.15" customHeight="1">
      <c r="A519" s="69"/>
      <c r="C519" s="109"/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/>
      <c r="BB519" s="71"/>
      <c r="BC519" s="71"/>
      <c r="BD519" s="71"/>
      <c r="BE519" s="71"/>
      <c r="BF519" s="71"/>
      <c r="BG519" s="71"/>
      <c r="BH519" s="71"/>
      <c r="BI519" s="71"/>
      <c r="BJ519" s="71"/>
      <c r="BK519" s="71"/>
      <c r="BL519" s="71"/>
      <c r="BM519" s="71"/>
      <c r="BN519" s="71"/>
      <c r="BO519" s="71"/>
      <c r="BP519" s="71"/>
      <c r="BQ519" s="71"/>
      <c r="BR519" s="71"/>
      <c r="BS519" s="71"/>
      <c r="BT519" s="71"/>
      <c r="BU519" s="71"/>
      <c r="BV519" s="71"/>
      <c r="BW519" s="71"/>
      <c r="BX519" s="71"/>
      <c r="BY519" s="71"/>
      <c r="BZ519" s="71"/>
      <c r="CA519" s="71"/>
      <c r="CB519" s="71"/>
      <c r="CC519" s="71"/>
      <c r="CD519" s="71"/>
      <c r="CE519" s="71"/>
      <c r="CF519" s="71"/>
      <c r="CG519" s="71"/>
      <c r="CH519" s="71"/>
      <c r="CI519" s="71"/>
      <c r="CJ519" s="71"/>
      <c r="CK519" s="71"/>
      <c r="CL519" s="71"/>
      <c r="CM519" s="71"/>
      <c r="CN519" s="71"/>
      <c r="CO519" s="71"/>
      <c r="CP519" s="71"/>
      <c r="CQ519" s="71"/>
      <c r="CR519" s="71"/>
      <c r="CS519" s="71"/>
      <c r="CT519" s="71"/>
      <c r="CU519" s="71"/>
      <c r="CV519" s="71"/>
      <c r="CW519" s="71"/>
      <c r="CX519" s="71"/>
      <c r="CY519" s="71"/>
      <c r="CZ519" s="71"/>
      <c r="DA519" s="71"/>
      <c r="DB519" s="71"/>
      <c r="DC519" s="71"/>
      <c r="DD519" s="71"/>
      <c r="DE519" s="71"/>
      <c r="DF519" s="71"/>
      <c r="DG519" s="71"/>
      <c r="DH519" s="71"/>
      <c r="DI519" s="71"/>
      <c r="DJ519" s="71"/>
      <c r="DK519" s="71"/>
      <c r="DL519" s="71"/>
      <c r="DM519" s="71"/>
      <c r="DN519" s="71"/>
      <c r="DO519" s="71"/>
      <c r="DP519" s="71"/>
      <c r="DQ519" s="71"/>
      <c r="DR519" s="71"/>
      <c r="DS519" s="71"/>
      <c r="DT519" s="71"/>
      <c r="DU519" s="71"/>
      <c r="DV519" s="71"/>
      <c r="DW519" s="71"/>
      <c r="DX519" s="71"/>
      <c r="DY519" s="71"/>
      <c r="DZ519" s="71"/>
      <c r="EA519" s="71"/>
      <c r="EB519" s="71"/>
      <c r="EC519" s="71"/>
      <c r="ED519" s="71"/>
      <c r="EE519" s="71"/>
      <c r="EF519" s="71"/>
      <c r="EG519" s="71"/>
      <c r="EH519" s="71"/>
      <c r="EI519" s="71"/>
      <c r="EJ519" s="71"/>
      <c r="EK519" s="71"/>
      <c r="EL519" s="71"/>
      <c r="EM519" s="71"/>
      <c r="EN519" s="71"/>
      <c r="EO519" s="71"/>
      <c r="EP519" s="71"/>
      <c r="EQ519" s="71"/>
      <c r="ER519" s="71"/>
      <c r="ES519" s="71"/>
      <c r="ET519" s="71"/>
      <c r="EU519" s="71"/>
    </row>
    <row r="520" spans="1:151" s="57" customFormat="1" ht="13.15" customHeight="1">
      <c r="A520" s="69"/>
      <c r="C520" s="109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/>
      <c r="BB520" s="71"/>
      <c r="BC520" s="71"/>
      <c r="BD520" s="71"/>
      <c r="BE520" s="71"/>
      <c r="BF520" s="71"/>
      <c r="BG520" s="71"/>
      <c r="BH520" s="71"/>
      <c r="BI520" s="71"/>
      <c r="BJ520" s="71"/>
      <c r="BK520" s="71"/>
      <c r="BL520" s="71"/>
      <c r="BM520" s="71"/>
      <c r="BN520" s="71"/>
      <c r="BO520" s="71"/>
      <c r="BP520" s="71"/>
      <c r="BQ520" s="71"/>
      <c r="BR520" s="71"/>
      <c r="BS520" s="71"/>
      <c r="BT520" s="71"/>
      <c r="BU520" s="71"/>
      <c r="BV520" s="71"/>
      <c r="BW520" s="71"/>
      <c r="BX520" s="71"/>
      <c r="BY520" s="71"/>
      <c r="BZ520" s="71"/>
      <c r="CA520" s="71"/>
      <c r="CB520" s="71"/>
      <c r="CC520" s="71"/>
      <c r="CD520" s="71"/>
      <c r="CE520" s="71"/>
      <c r="CF520" s="71"/>
      <c r="CG520" s="71"/>
      <c r="CH520" s="71"/>
      <c r="CI520" s="71"/>
      <c r="CJ520" s="71"/>
      <c r="CK520" s="71"/>
      <c r="CL520" s="71"/>
      <c r="CM520" s="71"/>
      <c r="CN520" s="71"/>
      <c r="CO520" s="71"/>
      <c r="CP520" s="71"/>
      <c r="CQ520" s="71"/>
      <c r="CR520" s="71"/>
      <c r="CS520" s="71"/>
      <c r="CT520" s="71"/>
      <c r="CU520" s="71"/>
      <c r="CV520" s="71"/>
      <c r="CW520" s="71"/>
      <c r="CX520" s="71"/>
      <c r="CY520" s="71"/>
      <c r="CZ520" s="71"/>
      <c r="DA520" s="71"/>
      <c r="DB520" s="71"/>
      <c r="DC520" s="71"/>
      <c r="DD520" s="71"/>
      <c r="DE520" s="71"/>
      <c r="DF520" s="71"/>
      <c r="DG520" s="71"/>
      <c r="DH520" s="71"/>
      <c r="DI520" s="71"/>
      <c r="DJ520" s="71"/>
      <c r="DK520" s="71"/>
      <c r="DL520" s="71"/>
      <c r="DM520" s="71"/>
      <c r="DN520" s="71"/>
      <c r="DO520" s="71"/>
      <c r="DP520" s="71"/>
      <c r="DQ520" s="71"/>
      <c r="DR520" s="71"/>
      <c r="DS520" s="71"/>
      <c r="DT520" s="71"/>
      <c r="DU520" s="71"/>
      <c r="DV520" s="71"/>
      <c r="DW520" s="71"/>
      <c r="DX520" s="71"/>
      <c r="DY520" s="71"/>
      <c r="DZ520" s="71"/>
      <c r="EA520" s="71"/>
      <c r="EB520" s="71"/>
      <c r="EC520" s="71"/>
      <c r="ED520" s="71"/>
      <c r="EE520" s="71"/>
      <c r="EF520" s="71"/>
      <c r="EG520" s="71"/>
      <c r="EH520" s="71"/>
      <c r="EI520" s="71"/>
      <c r="EJ520" s="71"/>
      <c r="EK520" s="71"/>
      <c r="EL520" s="71"/>
      <c r="EM520" s="71"/>
      <c r="EN520" s="71"/>
      <c r="EO520" s="71"/>
      <c r="EP520" s="71"/>
      <c r="EQ520" s="71"/>
      <c r="ER520" s="71"/>
      <c r="ES520" s="71"/>
      <c r="ET520" s="71"/>
      <c r="EU520" s="71"/>
    </row>
    <row r="521" spans="1:151" s="57" customFormat="1" ht="13.15" customHeight="1">
      <c r="A521" s="69"/>
      <c r="C521" s="109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/>
      <c r="BB521" s="71"/>
      <c r="BC521" s="71"/>
      <c r="BD521" s="71"/>
      <c r="BE521" s="71"/>
      <c r="BF521" s="71"/>
      <c r="BG521" s="71"/>
      <c r="BH521" s="71"/>
      <c r="BI521" s="71"/>
      <c r="BJ521" s="71"/>
      <c r="BK521" s="71"/>
      <c r="BL521" s="71"/>
      <c r="BM521" s="71"/>
      <c r="BN521" s="71"/>
      <c r="BO521" s="71"/>
      <c r="BP521" s="71"/>
      <c r="BQ521" s="71"/>
      <c r="BR521" s="71"/>
      <c r="BS521" s="71"/>
      <c r="BT521" s="71"/>
      <c r="BU521" s="71"/>
      <c r="BV521" s="71"/>
      <c r="BW521" s="71"/>
      <c r="BX521" s="71"/>
      <c r="BY521" s="71"/>
      <c r="BZ521" s="71"/>
      <c r="CA521" s="71"/>
      <c r="CB521" s="71"/>
      <c r="CC521" s="71"/>
      <c r="CD521" s="71"/>
      <c r="CE521" s="71"/>
      <c r="CF521" s="71"/>
      <c r="CG521" s="71"/>
      <c r="CH521" s="71"/>
      <c r="CI521" s="71"/>
      <c r="CJ521" s="71"/>
      <c r="CK521" s="71"/>
      <c r="CL521" s="71"/>
      <c r="CM521" s="71"/>
      <c r="CN521" s="71"/>
      <c r="CO521" s="71"/>
      <c r="CP521" s="71"/>
      <c r="CQ521" s="71"/>
      <c r="CR521" s="71"/>
      <c r="CS521" s="71"/>
      <c r="CT521" s="71"/>
      <c r="CU521" s="71"/>
      <c r="CV521" s="71"/>
      <c r="CW521" s="71"/>
      <c r="CX521" s="71"/>
      <c r="CY521" s="71"/>
      <c r="CZ521" s="71"/>
      <c r="DA521" s="71"/>
      <c r="DB521" s="71"/>
      <c r="DC521" s="71"/>
      <c r="DD521" s="71"/>
      <c r="DE521" s="71"/>
      <c r="DF521" s="71"/>
      <c r="DG521" s="71"/>
      <c r="DH521" s="71"/>
      <c r="DI521" s="71"/>
      <c r="DJ521" s="71"/>
      <c r="DK521" s="71"/>
      <c r="DL521" s="71"/>
      <c r="DM521" s="71"/>
      <c r="DN521" s="71"/>
      <c r="DO521" s="71"/>
      <c r="DP521" s="71"/>
      <c r="DQ521" s="71"/>
      <c r="DR521" s="71"/>
      <c r="DS521" s="71"/>
      <c r="DT521" s="71"/>
      <c r="DU521" s="71"/>
      <c r="DV521" s="71"/>
      <c r="DW521" s="71"/>
      <c r="DX521" s="71"/>
      <c r="DY521" s="71"/>
      <c r="DZ521" s="71"/>
      <c r="EA521" s="71"/>
      <c r="EB521" s="71"/>
      <c r="EC521" s="71"/>
      <c r="ED521" s="71"/>
      <c r="EE521" s="71"/>
      <c r="EF521" s="71"/>
      <c r="EG521" s="71"/>
      <c r="EH521" s="71"/>
      <c r="EI521" s="71"/>
      <c r="EJ521" s="71"/>
      <c r="EK521" s="71"/>
      <c r="EL521" s="71"/>
      <c r="EM521" s="71"/>
      <c r="EN521" s="71"/>
      <c r="EO521" s="71"/>
      <c r="EP521" s="71"/>
      <c r="EQ521" s="71"/>
      <c r="ER521" s="71"/>
      <c r="ES521" s="71"/>
      <c r="ET521" s="71"/>
      <c r="EU521" s="71"/>
    </row>
    <row r="522" spans="1:151" s="57" customFormat="1" ht="13.15" customHeight="1">
      <c r="A522" s="69"/>
      <c r="C522" s="109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/>
      <c r="BB522" s="71"/>
      <c r="BC522" s="71"/>
      <c r="BD522" s="71"/>
      <c r="BE522" s="71"/>
      <c r="BF522" s="71"/>
      <c r="BG522" s="71"/>
      <c r="BH522" s="71"/>
      <c r="BI522" s="71"/>
      <c r="BJ522" s="71"/>
      <c r="BK522" s="71"/>
      <c r="BL522" s="71"/>
      <c r="BM522" s="71"/>
      <c r="BN522" s="71"/>
      <c r="BO522" s="71"/>
      <c r="BP522" s="71"/>
      <c r="BQ522" s="71"/>
      <c r="BR522" s="71"/>
      <c r="BS522" s="71"/>
      <c r="BT522" s="71"/>
      <c r="BU522" s="71"/>
      <c r="BV522" s="71"/>
      <c r="BW522" s="71"/>
      <c r="BX522" s="71"/>
      <c r="BY522" s="71"/>
      <c r="BZ522" s="71"/>
      <c r="CA522" s="71"/>
      <c r="CB522" s="71"/>
      <c r="CC522" s="71"/>
      <c r="CD522" s="71"/>
      <c r="CE522" s="71"/>
      <c r="CF522" s="71"/>
      <c r="CG522" s="71"/>
      <c r="CH522" s="71"/>
      <c r="CI522" s="71"/>
      <c r="CJ522" s="71"/>
      <c r="CK522" s="71"/>
      <c r="CL522" s="71"/>
      <c r="CM522" s="71"/>
      <c r="CN522" s="71"/>
      <c r="CO522" s="71"/>
      <c r="CP522" s="71"/>
      <c r="CQ522" s="71"/>
      <c r="CR522" s="71"/>
      <c r="CS522" s="71"/>
      <c r="CT522" s="71"/>
      <c r="CU522" s="71"/>
      <c r="CV522" s="71"/>
      <c r="CW522" s="71"/>
      <c r="CX522" s="71"/>
      <c r="CY522" s="71"/>
      <c r="CZ522" s="71"/>
      <c r="DA522" s="71"/>
      <c r="DB522" s="71"/>
      <c r="DC522" s="71"/>
      <c r="DD522" s="71"/>
      <c r="DE522" s="71"/>
      <c r="DF522" s="71"/>
      <c r="DG522" s="71"/>
      <c r="DH522" s="71"/>
      <c r="DI522" s="71"/>
      <c r="DJ522" s="71"/>
      <c r="DK522" s="71"/>
      <c r="DL522" s="71"/>
      <c r="DM522" s="71"/>
      <c r="DN522" s="71"/>
      <c r="DO522" s="71"/>
      <c r="DP522" s="71"/>
      <c r="DQ522" s="71"/>
      <c r="DR522" s="71"/>
      <c r="DS522" s="71"/>
      <c r="DT522" s="71"/>
      <c r="DU522" s="71"/>
      <c r="DV522" s="71"/>
      <c r="DW522" s="71"/>
      <c r="DX522" s="71"/>
      <c r="DY522" s="71"/>
      <c r="DZ522" s="71"/>
      <c r="EA522" s="71"/>
      <c r="EB522" s="71"/>
      <c r="EC522" s="71"/>
      <c r="ED522" s="71"/>
      <c r="EE522" s="71"/>
      <c r="EF522" s="71"/>
      <c r="EG522" s="71"/>
      <c r="EH522" s="71"/>
      <c r="EI522" s="71"/>
      <c r="EJ522" s="71"/>
      <c r="EK522" s="71"/>
      <c r="EL522" s="71"/>
      <c r="EM522" s="71"/>
      <c r="EN522" s="71"/>
      <c r="EO522" s="71"/>
      <c r="EP522" s="71"/>
      <c r="EQ522" s="71"/>
      <c r="ER522" s="71"/>
      <c r="ES522" s="71"/>
      <c r="ET522" s="71"/>
      <c r="EU522" s="71"/>
    </row>
    <row r="523" spans="1:151" s="57" customFormat="1" ht="13.15" customHeight="1">
      <c r="A523" s="69"/>
      <c r="C523" s="109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/>
      <c r="BB523" s="71"/>
      <c r="BC523" s="71"/>
      <c r="BD523" s="71"/>
      <c r="BE523" s="71"/>
      <c r="BF523" s="71"/>
      <c r="BG523" s="71"/>
      <c r="BH523" s="71"/>
      <c r="BI523" s="71"/>
      <c r="BJ523" s="71"/>
      <c r="BK523" s="71"/>
      <c r="BL523" s="71"/>
      <c r="BM523" s="71"/>
      <c r="BN523" s="71"/>
      <c r="BO523" s="71"/>
      <c r="BP523" s="71"/>
      <c r="BQ523" s="71"/>
      <c r="BR523" s="71"/>
      <c r="BS523" s="71"/>
      <c r="BT523" s="71"/>
      <c r="BU523" s="71"/>
      <c r="BV523" s="71"/>
      <c r="BW523" s="71"/>
      <c r="BX523" s="71"/>
      <c r="BY523" s="71"/>
      <c r="BZ523" s="71"/>
      <c r="CA523" s="71"/>
      <c r="CB523" s="71"/>
      <c r="CC523" s="71"/>
      <c r="CD523" s="71"/>
      <c r="CE523" s="71"/>
      <c r="CF523" s="71"/>
      <c r="CG523" s="71"/>
      <c r="CH523" s="71"/>
      <c r="CI523" s="71"/>
      <c r="CJ523" s="71"/>
      <c r="CK523" s="71"/>
      <c r="CL523" s="71"/>
      <c r="CM523" s="71"/>
      <c r="CN523" s="71"/>
      <c r="CO523" s="71"/>
      <c r="CP523" s="71"/>
      <c r="CQ523" s="71"/>
      <c r="CR523" s="71"/>
      <c r="CS523" s="71"/>
      <c r="CT523" s="71"/>
      <c r="CU523" s="71"/>
      <c r="CV523" s="71"/>
      <c r="CW523" s="71"/>
      <c r="CX523" s="71"/>
      <c r="CY523" s="71"/>
      <c r="CZ523" s="71"/>
      <c r="DA523" s="71"/>
      <c r="DB523" s="71"/>
      <c r="DC523" s="71"/>
      <c r="DD523" s="71"/>
      <c r="DE523" s="71"/>
      <c r="DF523" s="71"/>
      <c r="DG523" s="71"/>
      <c r="DH523" s="71"/>
      <c r="DI523" s="71"/>
      <c r="DJ523" s="71"/>
      <c r="DK523" s="71"/>
      <c r="DL523" s="71"/>
      <c r="DM523" s="71"/>
      <c r="DN523" s="71"/>
      <c r="DO523" s="71"/>
      <c r="DP523" s="71"/>
      <c r="DQ523" s="71"/>
      <c r="DR523" s="71"/>
      <c r="DS523" s="71"/>
      <c r="DT523" s="71"/>
      <c r="DU523" s="71"/>
      <c r="DV523" s="71"/>
      <c r="DW523" s="71"/>
      <c r="DX523" s="71"/>
      <c r="DY523" s="71"/>
      <c r="DZ523" s="71"/>
      <c r="EA523" s="71"/>
      <c r="EB523" s="71"/>
      <c r="EC523" s="71"/>
      <c r="ED523" s="71"/>
      <c r="EE523" s="71"/>
      <c r="EF523" s="71"/>
      <c r="EG523" s="71"/>
      <c r="EH523" s="71"/>
      <c r="EI523" s="71"/>
      <c r="EJ523" s="71"/>
      <c r="EK523" s="71"/>
      <c r="EL523" s="71"/>
      <c r="EM523" s="71"/>
      <c r="EN523" s="71"/>
      <c r="EO523" s="71"/>
      <c r="EP523" s="71"/>
      <c r="EQ523" s="71"/>
      <c r="ER523" s="71"/>
      <c r="ES523" s="71"/>
      <c r="ET523" s="71"/>
      <c r="EU523" s="71"/>
    </row>
    <row r="524" spans="1:151" s="57" customFormat="1" ht="13.15" customHeight="1">
      <c r="A524" s="69"/>
      <c r="C524" s="109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/>
      <c r="BB524" s="71"/>
      <c r="BC524" s="71"/>
      <c r="BD524" s="71"/>
      <c r="BE524" s="71"/>
      <c r="BF524" s="71"/>
      <c r="BG524" s="71"/>
      <c r="BH524" s="71"/>
      <c r="BI524" s="71"/>
      <c r="BJ524" s="71"/>
      <c r="BK524" s="71"/>
      <c r="BL524" s="71"/>
      <c r="BM524" s="71"/>
      <c r="BN524" s="71"/>
      <c r="BO524" s="71"/>
      <c r="BP524" s="71"/>
      <c r="BQ524" s="71"/>
      <c r="BR524" s="71"/>
      <c r="BS524" s="71"/>
      <c r="BT524" s="71"/>
      <c r="BU524" s="71"/>
      <c r="BV524" s="71"/>
      <c r="BW524" s="71"/>
      <c r="BX524" s="71"/>
      <c r="BY524" s="71"/>
      <c r="BZ524" s="71"/>
      <c r="CA524" s="71"/>
      <c r="CB524" s="71"/>
      <c r="CC524" s="71"/>
      <c r="CD524" s="71"/>
      <c r="CE524" s="71"/>
      <c r="CF524" s="71"/>
      <c r="CG524" s="71"/>
      <c r="CH524" s="71"/>
      <c r="CI524" s="71"/>
      <c r="CJ524" s="71"/>
      <c r="CK524" s="71"/>
      <c r="CL524" s="71"/>
      <c r="CM524" s="71"/>
      <c r="CN524" s="71"/>
      <c r="CO524" s="71"/>
      <c r="CP524" s="71"/>
      <c r="CQ524" s="71"/>
      <c r="CR524" s="71"/>
      <c r="CS524" s="71"/>
      <c r="CT524" s="71"/>
      <c r="CU524" s="71"/>
      <c r="CV524" s="71"/>
      <c r="CW524" s="71"/>
      <c r="CX524" s="71"/>
      <c r="CY524" s="71"/>
      <c r="CZ524" s="71"/>
      <c r="DA524" s="71"/>
      <c r="DB524" s="71"/>
      <c r="DC524" s="71"/>
      <c r="DD524" s="71"/>
      <c r="DE524" s="71"/>
      <c r="DF524" s="71"/>
      <c r="DG524" s="71"/>
      <c r="DH524" s="71"/>
      <c r="DI524" s="71"/>
      <c r="DJ524" s="71"/>
      <c r="DK524" s="71"/>
      <c r="DL524" s="71"/>
      <c r="DM524" s="71"/>
      <c r="DN524" s="71"/>
      <c r="DO524" s="71"/>
      <c r="DP524" s="71"/>
      <c r="DQ524" s="71"/>
      <c r="DR524" s="71"/>
      <c r="DS524" s="71"/>
      <c r="DT524" s="71"/>
      <c r="DU524" s="71"/>
      <c r="DV524" s="71"/>
      <c r="DW524" s="71"/>
      <c r="DX524" s="71"/>
      <c r="DY524" s="71"/>
      <c r="DZ524" s="71"/>
      <c r="EA524" s="71"/>
      <c r="EB524" s="71"/>
      <c r="EC524" s="71"/>
      <c r="ED524" s="71"/>
      <c r="EE524" s="71"/>
      <c r="EF524" s="71"/>
      <c r="EG524" s="71"/>
      <c r="EH524" s="71"/>
      <c r="EI524" s="71"/>
      <c r="EJ524" s="71"/>
      <c r="EK524" s="71"/>
      <c r="EL524" s="71"/>
      <c r="EM524" s="71"/>
      <c r="EN524" s="71"/>
      <c r="EO524" s="71"/>
      <c r="EP524" s="71"/>
      <c r="EQ524" s="71"/>
      <c r="ER524" s="71"/>
      <c r="ES524" s="71"/>
      <c r="ET524" s="71"/>
      <c r="EU524" s="71"/>
    </row>
    <row r="525" spans="1:151" s="57" customFormat="1" ht="13.15" customHeight="1">
      <c r="A525" s="69"/>
      <c r="C525" s="109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/>
      <c r="BB525" s="71"/>
      <c r="BC525" s="71"/>
      <c r="BD525" s="71"/>
      <c r="BE525" s="71"/>
      <c r="BF525" s="71"/>
      <c r="BG525" s="71"/>
      <c r="BH525" s="71"/>
      <c r="BI525" s="71"/>
      <c r="BJ525" s="71"/>
      <c r="BK525" s="71"/>
      <c r="BL525" s="71"/>
      <c r="BM525" s="71"/>
      <c r="BN525" s="71"/>
      <c r="BO525" s="71"/>
      <c r="BP525" s="71"/>
      <c r="BQ525" s="71"/>
      <c r="BR525" s="71"/>
      <c r="BS525" s="71"/>
      <c r="BT525" s="71"/>
      <c r="BU525" s="71"/>
      <c r="BV525" s="71"/>
      <c r="BW525" s="71"/>
      <c r="BX525" s="71"/>
      <c r="BY525" s="71"/>
      <c r="BZ525" s="71"/>
      <c r="CA525" s="71"/>
      <c r="CB525" s="71"/>
      <c r="CC525" s="71"/>
      <c r="CD525" s="71"/>
      <c r="CE525" s="71"/>
      <c r="CF525" s="71"/>
      <c r="CG525" s="71"/>
      <c r="CH525" s="71"/>
      <c r="CI525" s="71"/>
      <c r="CJ525" s="71"/>
      <c r="CK525" s="71"/>
      <c r="CL525" s="71"/>
      <c r="CM525" s="71"/>
      <c r="CN525" s="71"/>
      <c r="CO525" s="71"/>
      <c r="CP525" s="71"/>
      <c r="CQ525" s="71"/>
      <c r="CR525" s="71"/>
      <c r="CS525" s="71"/>
      <c r="CT525" s="71"/>
      <c r="CU525" s="71"/>
      <c r="CV525" s="71"/>
      <c r="CW525" s="71"/>
      <c r="CX525" s="71"/>
      <c r="CY525" s="71"/>
      <c r="CZ525" s="71"/>
      <c r="DA525" s="71"/>
      <c r="DB525" s="71"/>
      <c r="DC525" s="71"/>
      <c r="DD525" s="71"/>
      <c r="DE525" s="71"/>
      <c r="DF525" s="71"/>
      <c r="DG525" s="71"/>
      <c r="DH525" s="71"/>
      <c r="DI525" s="71"/>
      <c r="DJ525" s="71"/>
      <c r="DK525" s="71"/>
      <c r="DL525" s="71"/>
      <c r="DM525" s="71"/>
      <c r="DN525" s="71"/>
      <c r="DO525" s="71"/>
      <c r="DP525" s="71"/>
      <c r="DQ525" s="71"/>
      <c r="DR525" s="71"/>
      <c r="DS525" s="71"/>
      <c r="DT525" s="71"/>
      <c r="DU525" s="71"/>
      <c r="DV525" s="71"/>
      <c r="DW525" s="71"/>
      <c r="DX525" s="71"/>
      <c r="DY525" s="71"/>
      <c r="DZ525" s="71"/>
      <c r="EA525" s="71"/>
      <c r="EB525" s="71"/>
      <c r="EC525" s="71"/>
      <c r="ED525" s="71"/>
      <c r="EE525" s="71"/>
      <c r="EF525" s="71"/>
      <c r="EG525" s="71"/>
      <c r="EH525" s="71"/>
      <c r="EI525" s="71"/>
      <c r="EJ525" s="71"/>
      <c r="EK525" s="71"/>
      <c r="EL525" s="71"/>
      <c r="EM525" s="71"/>
      <c r="EN525" s="71"/>
      <c r="EO525" s="71"/>
      <c r="EP525" s="71"/>
      <c r="EQ525" s="71"/>
      <c r="ER525" s="71"/>
      <c r="ES525" s="71"/>
      <c r="ET525" s="71"/>
      <c r="EU525" s="71"/>
    </row>
    <row r="526" spans="1:151" ht="13.15" customHeight="1">
      <c r="A526" s="72"/>
      <c r="B526" s="25"/>
      <c r="C526" s="88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</row>
  </sheetData>
  <mergeCells count="12">
    <mergeCell ref="B113:B115"/>
    <mergeCell ref="A13:B13"/>
    <mergeCell ref="A3:B3"/>
    <mergeCell ref="A33:B33"/>
    <mergeCell ref="A43:B43"/>
    <mergeCell ref="A23:B23"/>
    <mergeCell ref="A54:B54"/>
    <mergeCell ref="A108:B108"/>
    <mergeCell ref="A63:B63"/>
    <mergeCell ref="A74:B74"/>
    <mergeCell ref="A85:B85"/>
    <mergeCell ref="A95:B95"/>
  </mergeCells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Меню лето</vt:lpstr>
      <vt:lpstr>Сырьё лето</vt:lpstr>
      <vt:lpstr>'Меню лето'!Область_печати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2021-03-03T07:18:46Z</dcterms:modified>
</cp:coreProperties>
</file>